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17490" windowHeight="9255"/>
  </bookViews>
  <sheets>
    <sheet name="отчет преподаватели" sheetId="1" r:id="rId1"/>
    <sheet name="отчет кафедра" sheetId="4" r:id="rId2"/>
  </sheets>
  <calcPr calcId="124519"/>
</workbook>
</file>

<file path=xl/calcChain.xml><?xml version="1.0" encoding="utf-8"?>
<calcChain xmlns="http://schemas.openxmlformats.org/spreadsheetml/2006/main">
  <c r="O21" i="4"/>
  <c r="N21"/>
  <c r="M21"/>
  <c r="J21"/>
  <c r="I21"/>
  <c r="H21"/>
  <c r="L21"/>
  <c r="G21"/>
  <c r="K21"/>
  <c r="F21"/>
  <c r="L28"/>
  <c r="L27"/>
  <c r="F47"/>
  <c r="G47"/>
  <c r="H47"/>
  <c r="I47"/>
  <c r="J47"/>
  <c r="K47"/>
  <c r="L47"/>
  <c r="M47"/>
  <c r="N47"/>
  <c r="O47"/>
  <c r="F46"/>
  <c r="G46"/>
  <c r="H46"/>
  <c r="I46"/>
  <c r="J46"/>
  <c r="K46"/>
  <c r="L46"/>
  <c r="M46"/>
  <c r="N46"/>
  <c r="O46"/>
  <c r="F45"/>
  <c r="G45"/>
  <c r="H45"/>
  <c r="I45"/>
  <c r="J45"/>
  <c r="K45"/>
  <c r="L45"/>
  <c r="M45"/>
  <c r="N45"/>
  <c r="O45"/>
  <c r="L44"/>
  <c r="G44"/>
  <c r="L41"/>
  <c r="G41"/>
  <c r="L43"/>
  <c r="L40"/>
  <c r="G43"/>
  <c r="G40"/>
  <c r="L38"/>
  <c r="L37"/>
  <c r="G38"/>
  <c r="G37"/>
  <c r="F34"/>
  <c r="G34"/>
  <c r="H34"/>
  <c r="I34"/>
  <c r="J34"/>
  <c r="K34"/>
  <c r="L34"/>
  <c r="M34"/>
  <c r="N34"/>
  <c r="O34"/>
  <c r="F33"/>
  <c r="G33"/>
  <c r="H33"/>
  <c r="I33"/>
  <c r="J33"/>
  <c r="K33"/>
  <c r="L33"/>
  <c r="M33"/>
  <c r="N33"/>
  <c r="F32"/>
  <c r="G32"/>
  <c r="H32"/>
  <c r="I32"/>
  <c r="J32"/>
  <c r="K32"/>
  <c r="L32"/>
  <c r="M32"/>
  <c r="N32"/>
  <c r="O32"/>
  <c r="L25"/>
  <c r="L31"/>
  <c r="L30"/>
  <c r="L24"/>
  <c r="G31"/>
  <c r="G30"/>
  <c r="G28"/>
  <c r="G27"/>
  <c r="G25"/>
  <c r="G24"/>
  <c r="L17"/>
  <c r="L16"/>
  <c r="G17"/>
  <c r="G16"/>
  <c r="L14"/>
  <c r="L13"/>
  <c r="G14"/>
  <c r="G19" s="1"/>
  <c r="G13"/>
  <c r="L11"/>
  <c r="L10"/>
  <c r="G11"/>
  <c r="G10"/>
  <c r="E20"/>
  <c r="E19"/>
  <c r="E18"/>
  <c r="H20"/>
  <c r="I20"/>
  <c r="J20"/>
  <c r="K20"/>
  <c r="L20"/>
  <c r="M20"/>
  <c r="N20"/>
  <c r="O20"/>
  <c r="H19"/>
  <c r="I19"/>
  <c r="J19"/>
  <c r="K19"/>
  <c r="L19"/>
  <c r="M19"/>
  <c r="N19"/>
  <c r="O19"/>
  <c r="F20"/>
  <c r="F19"/>
  <c r="G18"/>
  <c r="H18"/>
  <c r="I18"/>
  <c r="J18"/>
  <c r="K18"/>
  <c r="L18"/>
  <c r="M18"/>
  <c r="N18"/>
  <c r="O18"/>
  <c r="F18"/>
  <c r="C23" i="1"/>
  <c r="C20"/>
  <c r="C17"/>
  <c r="C14"/>
  <c r="C10"/>
  <c r="C6"/>
  <c r="J19"/>
  <c r="J18"/>
  <c r="J17" s="1"/>
  <c r="H17"/>
  <c r="J25"/>
  <c r="J24"/>
  <c r="J22"/>
  <c r="J21"/>
  <c r="J8"/>
  <c r="J7"/>
  <c r="G20" i="4" l="1"/>
  <c r="AD23" i="1"/>
  <c r="AC23"/>
  <c r="AB23"/>
  <c r="AA23"/>
  <c r="Z23"/>
  <c r="Y23"/>
  <c r="X23"/>
  <c r="W23"/>
  <c r="V23"/>
  <c r="U23"/>
  <c r="T23"/>
  <c r="S23"/>
  <c r="R23"/>
  <c r="Q23"/>
  <c r="P23"/>
  <c r="O23"/>
  <c r="N23"/>
  <c r="L23"/>
  <c r="K23"/>
  <c r="J23"/>
  <c r="I23"/>
  <c r="H23"/>
  <c r="G23"/>
  <c r="AD20"/>
  <c r="AC20"/>
  <c r="AB20"/>
  <c r="AA20"/>
  <c r="Z20"/>
  <c r="Y20"/>
  <c r="X20"/>
  <c r="W20"/>
  <c r="V20"/>
  <c r="U20"/>
  <c r="T20"/>
  <c r="S20"/>
  <c r="R20"/>
  <c r="Q20"/>
  <c r="P20"/>
  <c r="O20"/>
  <c r="N20"/>
  <c r="L20"/>
  <c r="K20"/>
  <c r="J20"/>
  <c r="I20"/>
  <c r="H20"/>
  <c r="G20"/>
  <c r="AD17"/>
  <c r="AC17"/>
  <c r="AB17"/>
  <c r="AA17"/>
  <c r="Z17"/>
  <c r="Y17"/>
  <c r="X17"/>
  <c r="W17"/>
  <c r="V17"/>
  <c r="U17"/>
  <c r="T17"/>
  <c r="S17"/>
  <c r="R17"/>
  <c r="Q17"/>
  <c r="P17"/>
  <c r="O17"/>
  <c r="N17"/>
  <c r="L17"/>
  <c r="K17"/>
  <c r="I17"/>
  <c r="G17"/>
  <c r="G16"/>
  <c r="J16" s="1"/>
  <c r="G15"/>
  <c r="J15" s="1"/>
  <c r="AD14"/>
  <c r="AC14"/>
  <c r="AB14"/>
  <c r="AA14"/>
  <c r="Z14"/>
  <c r="Y14"/>
  <c r="X14"/>
  <c r="W14"/>
  <c r="V14"/>
  <c r="U14"/>
  <c r="T14"/>
  <c r="S14"/>
  <c r="R14"/>
  <c r="Q14"/>
  <c r="P14"/>
  <c r="O14"/>
  <c r="N14"/>
  <c r="L14"/>
  <c r="K14"/>
  <c r="J14"/>
  <c r="I14"/>
  <c r="H14"/>
  <c r="G13"/>
  <c r="J13" s="1"/>
  <c r="G12"/>
  <c r="J12" s="1"/>
  <c r="G11"/>
  <c r="AD10"/>
  <c r="AC10"/>
  <c r="AB10"/>
  <c r="AA10"/>
  <c r="Z10"/>
  <c r="Y10"/>
  <c r="X10"/>
  <c r="W10"/>
  <c r="V10"/>
  <c r="U10"/>
  <c r="T10"/>
  <c r="S10"/>
  <c r="R10"/>
  <c r="Q10"/>
  <c r="P10"/>
  <c r="O10"/>
  <c r="N10"/>
  <c r="L10"/>
  <c r="K10"/>
  <c r="I10"/>
  <c r="H10"/>
  <c r="G9"/>
  <c r="J9" s="1"/>
  <c r="AD6"/>
  <c r="AD27" s="1"/>
  <c r="AC6"/>
  <c r="AC27" s="1"/>
  <c r="AB6"/>
  <c r="AB27" s="1"/>
  <c r="AA6"/>
  <c r="AA27" s="1"/>
  <c r="Z6"/>
  <c r="Z27" s="1"/>
  <c r="Y6"/>
  <c r="Y27" s="1"/>
  <c r="X6"/>
  <c r="X27" s="1"/>
  <c r="W6"/>
  <c r="W27" s="1"/>
  <c r="V6"/>
  <c r="V27" s="1"/>
  <c r="U6"/>
  <c r="U27" s="1"/>
  <c r="T6"/>
  <c r="T27" s="1"/>
  <c r="S6"/>
  <c r="S27" s="1"/>
  <c r="R6"/>
  <c r="R27" s="1"/>
  <c r="Q6"/>
  <c r="Q27" s="1"/>
  <c r="P6"/>
  <c r="P27" s="1"/>
  <c r="O6"/>
  <c r="O27" s="1"/>
  <c r="N6"/>
  <c r="N27" s="1"/>
  <c r="L6"/>
  <c r="L27" s="1"/>
  <c r="K6"/>
  <c r="K27" s="1"/>
  <c r="I6"/>
  <c r="I27" s="1"/>
  <c r="H6"/>
  <c r="H27" s="1"/>
  <c r="G6"/>
  <c r="C27"/>
  <c r="G10" l="1"/>
  <c r="J11"/>
  <c r="J10" s="1"/>
  <c r="G14"/>
  <c r="G27" s="1"/>
  <c r="J6"/>
  <c r="J27" l="1"/>
</calcChain>
</file>

<file path=xl/sharedStrings.xml><?xml version="1.0" encoding="utf-8"?>
<sst xmlns="http://schemas.openxmlformats.org/spreadsheetml/2006/main" count="140" uniqueCount="82">
  <si>
    <t>Должностное исполнение</t>
  </si>
  <si>
    <t xml:space="preserve">Должность </t>
  </si>
  <si>
    <t>ПЛАН,  час</t>
  </si>
  <si>
    <t>Скорректир. план, час</t>
  </si>
  <si>
    <t>Факт, час</t>
  </si>
  <si>
    <t>Отклонение</t>
  </si>
  <si>
    <t>Количество часов по видам занятий</t>
  </si>
  <si>
    <t>доцент</t>
  </si>
  <si>
    <t/>
  </si>
  <si>
    <t>ассистент</t>
  </si>
  <si>
    <t>Всего по кафедре</t>
  </si>
  <si>
    <t xml:space="preserve"> </t>
  </si>
  <si>
    <t>Внутренние совместители</t>
  </si>
  <si>
    <t>Внешние совместители</t>
  </si>
  <si>
    <t>Почасовики</t>
  </si>
  <si>
    <t>Кол-во обучающихся</t>
  </si>
  <si>
    <t>ДОП</t>
  </si>
  <si>
    <t xml:space="preserve">ГЭК по защитам ВКР </t>
  </si>
  <si>
    <t>Участие в работе АК</t>
  </si>
  <si>
    <t>Экзамен, дифференцированноый зачет</t>
  </si>
  <si>
    <t>Итого</t>
  </si>
  <si>
    <t>ФИО</t>
  </si>
  <si>
    <t>ктн</t>
  </si>
  <si>
    <t>дтн</t>
  </si>
  <si>
    <t>проф</t>
  </si>
  <si>
    <t>Преподаватели, выполняющие нагрузку на основе договоров оказания преподавательских услуг</t>
  </si>
  <si>
    <t>№</t>
  </si>
  <si>
    <t>Фамилия, имя, отчество преподавателя</t>
  </si>
  <si>
    <t>Ученая степень и звание</t>
  </si>
  <si>
    <t>Число часов учебной работы</t>
  </si>
  <si>
    <t>по плану</t>
  </si>
  <si>
    <t>фактически выполнено</t>
  </si>
  <si>
    <t>Причина отклонения от плана</t>
  </si>
  <si>
    <t>Всего</t>
  </si>
  <si>
    <t>Всего часов</t>
  </si>
  <si>
    <t xml:space="preserve"> Всего</t>
  </si>
  <si>
    <t>О</t>
  </si>
  <si>
    <t>ЗО</t>
  </si>
  <si>
    <t>ОЗО</t>
  </si>
  <si>
    <t>в том числе лекций</t>
  </si>
  <si>
    <t>из них</t>
  </si>
  <si>
    <t>ППС с ученой степенью доктора наук и/или званием профессора</t>
  </si>
  <si>
    <t>ППС без ученой степени и звания</t>
  </si>
  <si>
    <t>ИТОГО</t>
  </si>
  <si>
    <t>в том числе с ученой степенью и/или званием</t>
  </si>
  <si>
    <t>в том числе с ученой степенью доктора науки/или званием профессора</t>
  </si>
  <si>
    <t>Средняя нагрузка по кафедре</t>
  </si>
  <si>
    <t>Объем работы, распределенный по договорам оказания преподавательских услуг</t>
  </si>
  <si>
    <t>Объем работы, распределенный на условиях почасовой оплаты</t>
  </si>
  <si>
    <t>Заведующий кафедрой</t>
  </si>
  <si>
    <t>___________________________</t>
  </si>
  <si>
    <t>Директор института</t>
  </si>
  <si>
    <t>__________________________</t>
  </si>
  <si>
    <t>ППС с ученой степенью и/или званием (включая ППС с ученой степенью доктора наук и/или званием профессора)</t>
  </si>
  <si>
    <t xml:space="preserve"> Основной состав ППС</t>
  </si>
  <si>
    <t>Преподаватели, выполнявшие нагрузку на условиях дополнительного объема работ (в том числе за сотрудника, имеющего листок нетрудоспособности)</t>
  </si>
  <si>
    <r>
      <t xml:space="preserve"> 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Tahoma"/>
        <family val="2"/>
        <charset val="204"/>
      </rPr>
      <t xml:space="preserve"> </t>
    </r>
  </si>
  <si>
    <t xml:space="preserve">о выполнении учебных поручений преподавателями кафедры ___________________________________ за 20____/20___ учебный год    </t>
  </si>
  <si>
    <r>
      <rPr>
        <b/>
        <sz val="10"/>
        <rFont val="Arial"/>
        <family val="2"/>
        <charset val="204"/>
      </rPr>
      <t>В сведения включаются</t>
    </r>
    <r>
      <rPr>
        <sz val="10"/>
        <rFont val="Arial"/>
        <family val="2"/>
        <charset val="204"/>
      </rPr>
      <t xml:space="preserve"> : 1) </t>
    </r>
    <r>
      <rPr>
        <b/>
        <sz val="10"/>
        <rFont val="Arial"/>
        <family val="2"/>
        <charset val="204"/>
      </rPr>
      <t xml:space="preserve">основной состав </t>
    </r>
    <r>
      <rPr>
        <sz val="10"/>
        <rFont val="Arial"/>
        <family val="2"/>
        <charset val="204"/>
      </rPr>
      <t xml:space="preserve">(лица из числа ППС, выполняющие педагогическую нагрузку не более, чем на 1 ставку, для которых образоватьельная организация является основным местом работы) ;  2) </t>
    </r>
    <r>
      <rPr>
        <b/>
        <sz val="10"/>
        <rFont val="Arial"/>
        <family val="2"/>
        <charset val="204"/>
      </rPr>
      <t xml:space="preserve">внутренние совместители </t>
    </r>
    <r>
      <rPr>
        <sz val="10"/>
        <rFont val="Arial"/>
        <family val="2"/>
        <charset val="204"/>
      </rPr>
      <t xml:space="preserve">(лица из числа ППС, выполняющие учебную нагрузку более, чем на 1 ставку, лица из числа административно-управленческого персонала, научные и прочие работники, для которых образовательная организация является основным местом работы); 3) </t>
    </r>
    <r>
      <rPr>
        <b/>
        <sz val="10"/>
        <rFont val="Arial"/>
        <family val="2"/>
        <charset val="204"/>
      </rPr>
      <t>внешние совместители</t>
    </r>
    <r>
      <rPr>
        <sz val="10"/>
        <rFont val="Arial"/>
        <family val="2"/>
        <charset val="204"/>
      </rPr>
      <t xml:space="preserve"> (лица из числа ППС- сотрудников внешних организаций);   4) </t>
    </r>
    <r>
      <rPr>
        <b/>
        <sz val="10"/>
        <rFont val="Arial"/>
        <family val="2"/>
        <charset val="204"/>
      </rPr>
      <t xml:space="preserve">преподаватели, выполняющие нагрузку на условиях дополнительного объема работ </t>
    </r>
    <r>
      <rPr>
        <sz val="10"/>
        <rFont val="Arial"/>
        <family val="2"/>
        <charset val="204"/>
      </rPr>
      <t>(преподаватели, выполняющие нагрузку как дополнительную сверх основной работы);  5)</t>
    </r>
    <r>
      <rPr>
        <b/>
        <sz val="10"/>
        <rFont val="Arial"/>
        <family val="2"/>
        <charset val="204"/>
      </rPr>
      <t>преподаватели, выполняющие нагрузку на основе договоров оказания преподавательских услуг</t>
    </r>
    <r>
      <rPr>
        <sz val="10"/>
        <rFont val="Arial"/>
        <family val="2"/>
        <charset val="204"/>
      </rPr>
      <t xml:space="preserve"> (на основе гражданско-правового договора); 6) </t>
    </r>
    <r>
      <rPr>
        <b/>
        <sz val="10"/>
        <rFont val="Arial"/>
        <family val="2"/>
        <charset val="204"/>
      </rPr>
      <t>преподаватели/сотрудники внешних организаций, привлекаемые на условиях почасовой оплаты труда</t>
    </r>
  </si>
  <si>
    <t>Ученач степень</t>
  </si>
  <si>
    <t>Ученое звание</t>
  </si>
  <si>
    <t>Занимаемая должность</t>
  </si>
  <si>
    <t>Размер ставки</t>
  </si>
  <si>
    <t>лист нетрудоспособности</t>
  </si>
  <si>
    <r>
      <t xml:space="preserve"> СВЕДЕНИЯ  о фактически выполненном объеме учебной работы кафедрой ___________________________________ за 20____/20___ учебный год                                                                                                                                </t>
    </r>
    <r>
      <rPr>
        <b/>
        <i/>
        <sz val="10"/>
        <rFont val="Tahoma"/>
        <family val="2"/>
        <charset val="204"/>
      </rPr>
      <t xml:space="preserve">В сведения включаются : 1) основной состав </t>
    </r>
    <r>
      <rPr>
        <i/>
        <sz val="10"/>
        <rFont val="Tahoma"/>
        <family val="2"/>
        <charset val="204"/>
      </rPr>
      <t xml:space="preserve">(лица из числа ППС, выполняющие педагогическую нагрузку не более, чем на 1 ставку, для которых образоватьельная организация является основным местом работы) </t>
    </r>
    <r>
      <rPr>
        <b/>
        <i/>
        <sz val="10"/>
        <rFont val="Tahoma"/>
        <family val="2"/>
        <charset val="204"/>
      </rPr>
      <t xml:space="preserve">; 2) внутренние совместители </t>
    </r>
    <r>
      <rPr>
        <i/>
        <sz val="10"/>
        <rFont val="Tahoma"/>
        <family val="2"/>
        <charset val="204"/>
      </rPr>
      <t>(лица из числа ППС, выполняющие учебную нагрузку более, чем на 1 ставку, лица из числа административно-управленческого персонала, научные и прочие работники, для которых образовательная организация является основным местом работы)</t>
    </r>
    <r>
      <rPr>
        <b/>
        <i/>
        <sz val="10"/>
        <rFont val="Tahoma"/>
        <family val="2"/>
        <charset val="204"/>
      </rPr>
      <t xml:space="preserve">; 3) внешние совместители </t>
    </r>
    <r>
      <rPr>
        <i/>
        <sz val="10"/>
        <rFont val="Tahoma"/>
        <family val="2"/>
        <charset val="204"/>
      </rPr>
      <t>(лица из числа ППС- сотрудники внешних организаций)</t>
    </r>
    <r>
      <rPr>
        <b/>
        <i/>
        <sz val="10"/>
        <rFont val="Tahoma"/>
        <family val="2"/>
        <charset val="204"/>
      </rPr>
      <t>; 4) преподаватели, выполняющие нагрузку на основе договоров оказания преподавательских услуг; 5) преподаватели/сотрудники внешних организаций, привлекаемых на условиях почасовой оплаты труда</t>
    </r>
  </si>
  <si>
    <t>Бакалавриат, специалитет, магистратура</t>
  </si>
  <si>
    <t>Аспирантура</t>
  </si>
  <si>
    <t xml:space="preserve"> Ординатура</t>
  </si>
  <si>
    <t>Лекции</t>
  </si>
  <si>
    <t>Практические (семинарские) занятия</t>
  </si>
  <si>
    <t>Лабораторные работы, клинические практические занятия</t>
  </si>
  <si>
    <t>Индивидуальные занятия</t>
  </si>
  <si>
    <t>Предэкзаменационные консультации</t>
  </si>
  <si>
    <t>Руководство КП (КР)</t>
  </si>
  <si>
    <t>Руководство практикой, НИР</t>
  </si>
  <si>
    <t>Зачеты</t>
  </si>
  <si>
    <t>Защита отчета по практике</t>
  </si>
  <si>
    <t>Государственный экзамен</t>
  </si>
  <si>
    <t>Руководство ВКР</t>
  </si>
  <si>
    <t>Консультации по части ДП</t>
  </si>
  <si>
    <t>Прием КР,  РГР, ГР,  ИБ, письменных заданий</t>
  </si>
  <si>
    <t>Объем работы, распределенный по индивидуальным планам ППС (основной состав, внутренние и внешние совместители, преподаватели выполнявшие нагрузку на условиях дополнительного объема работ)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</si>
</sst>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0"/>
      <name val="Arial"/>
    </font>
    <font>
      <sz val="10"/>
      <name val="SansSerif"/>
    </font>
    <font>
      <b/>
      <sz val="10"/>
      <color indexed="72"/>
      <name val="Tahoma"/>
      <family val="2"/>
      <charset val="204"/>
    </font>
    <font>
      <b/>
      <sz val="10"/>
      <color indexed="72"/>
      <name val="SansSerif"/>
    </font>
    <font>
      <sz val="10"/>
      <color indexed="72"/>
      <name val="Tahoma"/>
      <family val="2"/>
      <charset val="204"/>
    </font>
    <font>
      <sz val="10"/>
      <color indexed="72"/>
      <name val="SansSerif"/>
    </font>
    <font>
      <b/>
      <sz val="10"/>
      <name val="SansSerif"/>
      <charset val="204"/>
    </font>
    <font>
      <sz val="8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indexed="72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  <font>
      <b/>
      <sz val="10"/>
      <name val="Arial"/>
      <family val="2"/>
      <charset val="204"/>
    </font>
    <font>
      <b/>
      <sz val="9"/>
      <color indexed="72"/>
      <name val="Tahoma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0">
    <xf numFmtId="0" fontId="0" fillId="0" borderId="0" xfId="0" applyNumberFormat="1" applyFont="1" applyFill="1" applyBorder="1" applyAlignment="1"/>
    <xf numFmtId="0" fontId="1" fillId="2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horizontal="center" textRotation="90" wrapText="1"/>
    </xf>
    <xf numFmtId="0" fontId="10" fillId="2" borderId="1" xfId="0" applyFont="1" applyFill="1" applyBorder="1" applyAlignment="1">
      <alignment horizontal="left" textRotation="90" wrapTex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>
      <alignment horizontal="center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/>
    <xf numFmtId="0" fontId="0" fillId="0" borderId="0" xfId="0" applyNumberFormat="1" applyFont="1" applyFill="1" applyBorder="1" applyAlignment="1">
      <alignment wrapText="1"/>
    </xf>
    <xf numFmtId="0" fontId="0" fillId="0" borderId="2" xfId="0" applyNumberFormat="1" applyFont="1" applyFill="1" applyBorder="1" applyAlignment="1">
      <alignment wrapText="1"/>
    </xf>
    <xf numFmtId="0" fontId="0" fillId="0" borderId="2" xfId="0" applyNumberFormat="1" applyFont="1" applyFill="1" applyBorder="1" applyAlignment="1"/>
    <xf numFmtId="0" fontId="14" fillId="0" borderId="0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horizontal="left" vertical="top" wrapText="1"/>
    </xf>
    <xf numFmtId="164" fontId="0" fillId="0" borderId="1" xfId="0" applyNumberFormat="1" applyFont="1" applyFill="1" applyBorder="1" applyAlignment="1">
      <alignment horizontal="center" vertical="top"/>
    </xf>
    <xf numFmtId="0" fontId="0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top"/>
    </xf>
    <xf numFmtId="1" fontId="4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NumberFormat="1" applyFont="1" applyFill="1" applyBorder="1" applyAlignment="1">
      <alignment horizontal="center"/>
    </xf>
    <xf numFmtId="0" fontId="11" fillId="0" borderId="3" xfId="0" applyNumberFormat="1" applyFont="1" applyFill="1" applyBorder="1" applyAlignment="1">
      <alignment horizontal="center"/>
    </xf>
    <xf numFmtId="0" fontId="18" fillId="0" borderId="5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textRotation="90" wrapText="1"/>
    </xf>
    <xf numFmtId="0" fontId="2" fillId="2" borderId="8" xfId="0" applyFont="1" applyFill="1" applyBorder="1" applyAlignment="1">
      <alignment horizontal="center" textRotation="90" wrapTex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17" fillId="0" borderId="3" xfId="0" applyNumberFormat="1" applyFont="1" applyFill="1" applyBorder="1" applyAlignment="1">
      <alignment horizontal="left" wrapText="1"/>
    </xf>
    <xf numFmtId="0" fontId="17" fillId="0" borderId="4" xfId="0" applyNumberFormat="1" applyFont="1" applyFill="1" applyBorder="1" applyAlignment="1">
      <alignment horizontal="left" wrapText="1"/>
    </xf>
    <xf numFmtId="0" fontId="17" fillId="0" borderId="5" xfId="0" applyNumberFormat="1" applyFont="1" applyFill="1" applyBorder="1" applyAlignment="1">
      <alignment horizontal="left" wrapText="1"/>
    </xf>
    <xf numFmtId="0" fontId="14" fillId="0" borderId="3" xfId="0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center"/>
    </xf>
    <xf numFmtId="0" fontId="17" fillId="0" borderId="3" xfId="0" applyNumberFormat="1" applyFont="1" applyFill="1" applyBorder="1" applyAlignment="1">
      <alignment horizontal="center"/>
    </xf>
    <xf numFmtId="0" fontId="17" fillId="0" borderId="4" xfId="0" applyNumberFormat="1" applyFont="1" applyFill="1" applyBorder="1" applyAlignment="1">
      <alignment horizontal="center"/>
    </xf>
    <xf numFmtId="0" fontId="17" fillId="0" borderId="3" xfId="0" applyNumberFormat="1" applyFont="1" applyFill="1" applyBorder="1" applyAlignment="1">
      <alignment horizontal="left"/>
    </xf>
    <xf numFmtId="0" fontId="17" fillId="0" borderId="4" xfId="0" applyNumberFormat="1" applyFont="1" applyFill="1" applyBorder="1" applyAlignment="1">
      <alignment horizontal="left"/>
    </xf>
    <xf numFmtId="0" fontId="17" fillId="0" borderId="5" xfId="0" applyNumberFormat="1" applyFont="1" applyFill="1" applyBorder="1" applyAlignment="1">
      <alignment horizontal="left"/>
    </xf>
    <xf numFmtId="0" fontId="14" fillId="0" borderId="3" xfId="0" applyNumberFormat="1" applyFont="1" applyFill="1" applyBorder="1" applyAlignment="1">
      <alignment horizontal="left"/>
    </xf>
    <xf numFmtId="0" fontId="14" fillId="0" borderId="4" xfId="0" applyNumberFormat="1" applyFont="1" applyFill="1" applyBorder="1" applyAlignment="1">
      <alignment horizontal="left"/>
    </xf>
    <xf numFmtId="0" fontId="14" fillId="0" borderId="5" xfId="0" applyNumberFormat="1" applyFont="1" applyFill="1" applyBorder="1" applyAlignment="1">
      <alignment horizontal="left"/>
    </xf>
    <xf numFmtId="0" fontId="16" fillId="0" borderId="11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1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wrapText="1"/>
    </xf>
    <xf numFmtId="0" fontId="17" fillId="0" borderId="4" xfId="0" applyNumberFormat="1" applyFont="1" applyFill="1" applyBorder="1" applyAlignment="1">
      <alignment horizontal="center" wrapText="1"/>
    </xf>
    <xf numFmtId="0" fontId="17" fillId="0" borderId="5" xfId="0" applyNumberFormat="1" applyFont="1" applyFill="1" applyBorder="1" applyAlignment="1">
      <alignment horizontal="center" wrapText="1"/>
    </xf>
    <xf numFmtId="0" fontId="11" fillId="0" borderId="7" xfId="0" applyNumberFormat="1" applyFont="1" applyFill="1" applyBorder="1" applyAlignment="1">
      <alignment horizontal="center"/>
    </xf>
    <xf numFmtId="0" fontId="11" fillId="0" borderId="9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>
      <alignment horizont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9" xfId="0" applyNumberFormat="1" applyFont="1" applyFill="1" applyBorder="1" applyAlignment="1" applyProtection="1">
      <alignment horizontal="center" vertical="center" wrapText="1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>
      <alignment horizontal="center"/>
    </xf>
    <xf numFmtId="0" fontId="18" fillId="0" borderId="4" xfId="0" applyNumberFormat="1" applyFont="1" applyFill="1" applyBorder="1" applyAlignment="1">
      <alignment horizontal="center"/>
    </xf>
    <xf numFmtId="0" fontId="18" fillId="0" borderId="5" xfId="0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horizontal="left" textRotation="90" wrapText="1"/>
    </xf>
    <xf numFmtId="0" fontId="8" fillId="2" borderId="1" xfId="0" applyNumberFormat="1" applyFont="1" applyFill="1" applyBorder="1" applyAlignment="1" applyProtection="1">
      <alignment horizontal="center" textRotation="90" wrapText="1"/>
    </xf>
    <xf numFmtId="0" fontId="8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2"/>
  <sheetViews>
    <sheetView tabSelected="1" zoomScale="70" zoomScaleNormal="70" workbookViewId="0">
      <selection activeCell="V33" sqref="V33"/>
    </sheetView>
  </sheetViews>
  <sheetFormatPr defaultRowHeight="12.75"/>
  <cols>
    <col min="1" max="1" width="8.42578125" style="2" customWidth="1"/>
    <col min="2" max="2" width="30.7109375" customWidth="1"/>
    <col min="3" max="3" width="7.28515625" customWidth="1"/>
    <col min="4" max="4" width="9.42578125" customWidth="1"/>
    <col min="5" max="5" width="6.7109375" customWidth="1"/>
    <col min="6" max="6" width="6.7109375" style="2" customWidth="1"/>
    <col min="7" max="10" width="7.28515625" customWidth="1"/>
    <col min="11" max="11" width="6.7109375" bestFit="1" customWidth="1"/>
    <col min="12" max="12" width="5.85546875" customWidth="1"/>
    <col min="13" max="13" width="5.5703125" style="2" customWidth="1"/>
    <col min="14" max="14" width="5" customWidth="1"/>
    <col min="15" max="15" width="5.5703125" customWidth="1"/>
    <col min="16" max="16" width="7.7109375" customWidth="1"/>
    <col min="17" max="18" width="5.5703125" customWidth="1"/>
    <col min="19" max="19" width="4.85546875" customWidth="1"/>
    <col min="20" max="20" width="5" customWidth="1"/>
    <col min="21" max="21" width="7" customWidth="1"/>
    <col min="22" max="22" width="4.85546875" style="2" customWidth="1"/>
    <col min="23" max="23" width="4.28515625" customWidth="1"/>
    <col min="24" max="24" width="4.5703125" style="2" customWidth="1"/>
    <col min="25" max="25" width="6" customWidth="1"/>
    <col min="26" max="26" width="4.140625" customWidth="1"/>
    <col min="27" max="27" width="5" customWidth="1"/>
    <col min="28" max="28" width="4.42578125" customWidth="1"/>
    <col min="29" max="29" width="3.42578125" bestFit="1" customWidth="1"/>
    <col min="30" max="30" width="4" customWidth="1"/>
  </cols>
  <sheetData>
    <row r="1" spans="1:31" ht="0.9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20.25" customHeight="1">
      <c r="A2" s="49" t="s">
        <v>56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1"/>
    </row>
    <row r="3" spans="1:31" s="2" customFormat="1" ht="22.5" customHeight="1">
      <c r="A3" s="59" t="s">
        <v>57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60"/>
    </row>
    <row r="4" spans="1:31" ht="26.25" customHeight="1">
      <c r="A4" s="52" t="s">
        <v>26</v>
      </c>
      <c r="B4" s="54" t="s">
        <v>27</v>
      </c>
      <c r="C4" s="55" t="s">
        <v>0</v>
      </c>
      <c r="D4" s="56" t="s">
        <v>1</v>
      </c>
      <c r="E4" s="56" t="s">
        <v>59</v>
      </c>
      <c r="F4" s="63" t="s">
        <v>60</v>
      </c>
      <c r="G4" s="56" t="s">
        <v>2</v>
      </c>
      <c r="H4" s="56" t="s">
        <v>3</v>
      </c>
      <c r="I4" s="56" t="s">
        <v>4</v>
      </c>
      <c r="J4" s="56" t="s">
        <v>5</v>
      </c>
      <c r="K4" s="57" t="s">
        <v>15</v>
      </c>
      <c r="L4" s="58"/>
      <c r="M4" s="58"/>
      <c r="N4" s="58"/>
      <c r="O4" s="58" t="s">
        <v>6</v>
      </c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1:31" ht="161.25" customHeight="1">
      <c r="A5" s="53"/>
      <c r="B5" s="54"/>
      <c r="C5" s="56"/>
      <c r="D5" s="56"/>
      <c r="E5" s="56"/>
      <c r="F5" s="64"/>
      <c r="G5" s="56"/>
      <c r="H5" s="56"/>
      <c r="I5" s="56"/>
      <c r="J5" s="56"/>
      <c r="K5" s="4" t="s">
        <v>65</v>
      </c>
      <c r="L5" s="108" t="s">
        <v>66</v>
      </c>
      <c r="M5" s="108" t="s">
        <v>67</v>
      </c>
      <c r="N5" s="4" t="s">
        <v>16</v>
      </c>
      <c r="O5" s="4" t="s">
        <v>68</v>
      </c>
      <c r="P5" s="4" t="s">
        <v>69</v>
      </c>
      <c r="Q5" s="4" t="s">
        <v>70</v>
      </c>
      <c r="R5" s="4" t="s">
        <v>71</v>
      </c>
      <c r="S5" s="4" t="s">
        <v>72</v>
      </c>
      <c r="T5" s="4" t="s">
        <v>73</v>
      </c>
      <c r="U5" s="107" t="s">
        <v>80</v>
      </c>
      <c r="V5" s="4" t="s">
        <v>74</v>
      </c>
      <c r="W5" s="4" t="s">
        <v>75</v>
      </c>
      <c r="X5" s="4" t="s">
        <v>76</v>
      </c>
      <c r="Y5" s="5" t="s">
        <v>19</v>
      </c>
      <c r="Z5" s="4" t="s">
        <v>77</v>
      </c>
      <c r="AA5" s="4" t="s">
        <v>78</v>
      </c>
      <c r="AB5" s="4" t="s">
        <v>79</v>
      </c>
      <c r="AC5" s="5" t="s">
        <v>17</v>
      </c>
      <c r="AD5" s="5" t="s">
        <v>18</v>
      </c>
    </row>
    <row r="6" spans="1:31" ht="17.25" customHeight="1">
      <c r="A6" s="18" t="s">
        <v>20</v>
      </c>
      <c r="B6" s="18" t="s">
        <v>54</v>
      </c>
      <c r="C6" s="39">
        <f>SUBTOTAL(9,C7:C9)</f>
        <v>2</v>
      </c>
      <c r="D6" s="20"/>
      <c r="E6" s="20"/>
      <c r="F6" s="20"/>
      <c r="G6" s="40">
        <f t="shared" ref="G6:AD6" si="0">SUBTOTAL(9,G7:G9)</f>
        <v>200</v>
      </c>
      <c r="H6" s="40">
        <f t="shared" si="0"/>
        <v>130</v>
      </c>
      <c r="I6" s="40">
        <f t="shared" si="0"/>
        <v>210</v>
      </c>
      <c r="J6" s="40">
        <f t="shared" si="0"/>
        <v>-20</v>
      </c>
      <c r="K6" s="40">
        <f t="shared" si="0"/>
        <v>0</v>
      </c>
      <c r="L6" s="40">
        <f t="shared" si="0"/>
        <v>0</v>
      </c>
      <c r="M6" s="40"/>
      <c r="N6" s="40">
        <f t="shared" si="0"/>
        <v>0</v>
      </c>
      <c r="O6" s="40">
        <f t="shared" si="0"/>
        <v>0</v>
      </c>
      <c r="P6" s="40">
        <f t="shared" si="0"/>
        <v>0</v>
      </c>
      <c r="Q6" s="40">
        <f t="shared" si="0"/>
        <v>0</v>
      </c>
      <c r="R6" s="40">
        <f t="shared" si="0"/>
        <v>0</v>
      </c>
      <c r="S6" s="40">
        <f t="shared" si="0"/>
        <v>0</v>
      </c>
      <c r="T6" s="40">
        <f t="shared" si="0"/>
        <v>0</v>
      </c>
      <c r="U6" s="40">
        <f t="shared" si="0"/>
        <v>0</v>
      </c>
      <c r="V6" s="40">
        <f t="shared" si="0"/>
        <v>0</v>
      </c>
      <c r="W6" s="40">
        <f t="shared" si="0"/>
        <v>0</v>
      </c>
      <c r="X6" s="40">
        <f t="shared" si="0"/>
        <v>0</v>
      </c>
      <c r="Y6" s="40">
        <f t="shared" si="0"/>
        <v>0</v>
      </c>
      <c r="Z6" s="40">
        <f t="shared" si="0"/>
        <v>0</v>
      </c>
      <c r="AA6" s="40">
        <f t="shared" si="0"/>
        <v>0</v>
      </c>
      <c r="AB6" s="40">
        <f t="shared" si="0"/>
        <v>0</v>
      </c>
      <c r="AC6" s="40">
        <f t="shared" si="0"/>
        <v>0</v>
      </c>
      <c r="AD6" s="40">
        <f t="shared" si="0"/>
        <v>0</v>
      </c>
    </row>
    <row r="7" spans="1:31" ht="16.5" customHeight="1">
      <c r="A7" s="7">
        <v>1</v>
      </c>
      <c r="B7" s="21" t="s">
        <v>21</v>
      </c>
      <c r="C7" s="22">
        <v>0.5</v>
      </c>
      <c r="D7" s="21" t="s">
        <v>7</v>
      </c>
      <c r="E7" s="21" t="s">
        <v>22</v>
      </c>
      <c r="F7" s="21"/>
      <c r="G7" s="23">
        <v>100</v>
      </c>
      <c r="H7" s="24"/>
      <c r="I7" s="23">
        <v>80</v>
      </c>
      <c r="J7" s="24">
        <f>IF(H7=0,I7-G7,I7-H7)</f>
        <v>-20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6"/>
    </row>
    <row r="8" spans="1:31" ht="17.25" customHeight="1">
      <c r="A8" s="7">
        <v>2</v>
      </c>
      <c r="B8" s="21" t="s">
        <v>11</v>
      </c>
      <c r="C8" s="22">
        <v>0.5</v>
      </c>
      <c r="D8" s="21" t="s">
        <v>7</v>
      </c>
      <c r="E8" s="21"/>
      <c r="F8" s="21"/>
      <c r="G8" s="23">
        <v>100</v>
      </c>
      <c r="H8" s="24">
        <v>130</v>
      </c>
      <c r="I8" s="23">
        <v>130</v>
      </c>
      <c r="J8" s="24">
        <f t="shared" ref="J8:J9" si="1">IF(H8=0,I8-G8,I8-H8)</f>
        <v>0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 t="s">
        <v>11</v>
      </c>
      <c r="AE8" s="6"/>
    </row>
    <row r="9" spans="1:31" ht="15" customHeight="1">
      <c r="A9" s="7">
        <v>3</v>
      </c>
      <c r="B9" s="26" t="s">
        <v>11</v>
      </c>
      <c r="C9" s="27">
        <v>1</v>
      </c>
      <c r="D9" s="26" t="s">
        <v>24</v>
      </c>
      <c r="E9" s="26" t="s">
        <v>23</v>
      </c>
      <c r="F9" s="26"/>
      <c r="G9" s="23">
        <f>SUM(O9:AD9)</f>
        <v>0</v>
      </c>
      <c r="H9" s="28"/>
      <c r="I9" s="23">
        <v>0</v>
      </c>
      <c r="J9" s="24">
        <f t="shared" si="1"/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 t="s">
        <v>11</v>
      </c>
      <c r="AE9" s="6"/>
    </row>
    <row r="10" spans="1:31" ht="18" customHeight="1">
      <c r="A10" s="18" t="s">
        <v>20</v>
      </c>
      <c r="B10" s="30" t="s">
        <v>12</v>
      </c>
      <c r="C10" s="39">
        <f>SUBTOTAL(9,C11:C13)</f>
        <v>1.25</v>
      </c>
      <c r="D10" s="20"/>
      <c r="E10" s="20"/>
      <c r="F10" s="20"/>
      <c r="G10" s="40">
        <f t="shared" ref="G10:AD10" si="2">SUBTOTAL(9,G11:G13)</f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/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si="2"/>
        <v>0</v>
      </c>
      <c r="R10" s="40">
        <f t="shared" si="2"/>
        <v>0</v>
      </c>
      <c r="S10" s="40">
        <f t="shared" si="2"/>
        <v>0</v>
      </c>
      <c r="T10" s="40">
        <f t="shared" si="2"/>
        <v>0</v>
      </c>
      <c r="U10" s="40">
        <f t="shared" si="2"/>
        <v>0</v>
      </c>
      <c r="V10" s="40">
        <f t="shared" si="2"/>
        <v>0</v>
      </c>
      <c r="W10" s="40">
        <f t="shared" si="2"/>
        <v>0</v>
      </c>
      <c r="X10" s="40">
        <f t="shared" si="2"/>
        <v>0</v>
      </c>
      <c r="Y10" s="40">
        <f t="shared" si="2"/>
        <v>0</v>
      </c>
      <c r="Z10" s="40">
        <f t="shared" si="2"/>
        <v>0</v>
      </c>
      <c r="AA10" s="40">
        <f t="shared" si="2"/>
        <v>0</v>
      </c>
      <c r="AB10" s="40">
        <f t="shared" si="2"/>
        <v>0</v>
      </c>
      <c r="AC10" s="40">
        <f t="shared" si="2"/>
        <v>0</v>
      </c>
      <c r="AD10" s="40">
        <f t="shared" si="2"/>
        <v>0</v>
      </c>
      <c r="AE10" s="6"/>
    </row>
    <row r="11" spans="1:31" ht="15.75" customHeight="1">
      <c r="A11" s="7">
        <v>1</v>
      </c>
      <c r="B11" s="21" t="s">
        <v>11</v>
      </c>
      <c r="C11" s="22">
        <v>0.25</v>
      </c>
      <c r="D11" s="21" t="s">
        <v>9</v>
      </c>
      <c r="E11" s="21"/>
      <c r="F11" s="21"/>
      <c r="G11" s="23">
        <f>SUM(O11:AD11)</f>
        <v>0</v>
      </c>
      <c r="H11" s="24"/>
      <c r="I11" s="23">
        <v>0</v>
      </c>
      <c r="J11" s="24">
        <f>IF(H11=0,I11-G11,I11-H11)</f>
        <v>0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6"/>
    </row>
    <row r="12" spans="1:31" ht="15.75" customHeight="1">
      <c r="A12" s="7">
        <v>2</v>
      </c>
      <c r="B12" s="21" t="s">
        <v>11</v>
      </c>
      <c r="C12" s="22">
        <v>0.5</v>
      </c>
      <c r="D12" s="21" t="s">
        <v>7</v>
      </c>
      <c r="E12" s="21"/>
      <c r="F12" s="21"/>
      <c r="G12" s="23">
        <f>SUM(O12:AD12)</f>
        <v>0</v>
      </c>
      <c r="H12" s="24"/>
      <c r="I12" s="23">
        <v>0</v>
      </c>
      <c r="J12" s="24">
        <f t="shared" ref="J12" si="3">IF(H12=0,I12-G12,I12-H12)</f>
        <v>0</v>
      </c>
      <c r="K12" s="25"/>
      <c r="L12" s="25"/>
      <c r="M12" s="25"/>
      <c r="N12" s="25"/>
      <c r="O12" s="25"/>
      <c r="P12" s="25"/>
      <c r="Q12" s="25" t="s">
        <v>11</v>
      </c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6"/>
    </row>
    <row r="13" spans="1:31" ht="15.75" customHeight="1">
      <c r="A13" s="7">
        <v>3</v>
      </c>
      <c r="B13" s="21" t="s">
        <v>11</v>
      </c>
      <c r="C13" s="22">
        <v>0.5</v>
      </c>
      <c r="D13" s="21" t="s">
        <v>9</v>
      </c>
      <c r="E13" s="21"/>
      <c r="F13" s="21"/>
      <c r="G13" s="23">
        <f>SUM(O13:AD13)</f>
        <v>0</v>
      </c>
      <c r="H13" s="24"/>
      <c r="I13" s="23">
        <v>0</v>
      </c>
      <c r="J13" s="24">
        <f>IF(H13=0,I13-G13,I13-H13)</f>
        <v>0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6"/>
    </row>
    <row r="14" spans="1:31" ht="13.5" customHeight="1">
      <c r="A14" s="18" t="s">
        <v>20</v>
      </c>
      <c r="B14" s="30" t="s">
        <v>13</v>
      </c>
      <c r="C14" s="39">
        <f>SUBTOTAL(9,C15:C16)</f>
        <v>0.5</v>
      </c>
      <c r="D14" s="19"/>
      <c r="E14" s="19"/>
      <c r="F14" s="19"/>
      <c r="G14" s="23">
        <f t="shared" ref="G14:AD14" si="4">SUBTOTAL(9,G15:G16)</f>
        <v>0</v>
      </c>
      <c r="H14" s="23">
        <f t="shared" si="4"/>
        <v>0</v>
      </c>
      <c r="I14" s="23">
        <f t="shared" si="4"/>
        <v>0</v>
      </c>
      <c r="J14" s="23">
        <f t="shared" si="4"/>
        <v>0</v>
      </c>
      <c r="K14" s="23">
        <f t="shared" si="4"/>
        <v>0</v>
      </c>
      <c r="L14" s="23">
        <f t="shared" si="4"/>
        <v>0</v>
      </c>
      <c r="M14" s="23"/>
      <c r="N14" s="23">
        <f t="shared" si="4"/>
        <v>0</v>
      </c>
      <c r="O14" s="23">
        <f t="shared" si="4"/>
        <v>0</v>
      </c>
      <c r="P14" s="23">
        <f t="shared" si="4"/>
        <v>0</v>
      </c>
      <c r="Q14" s="23">
        <f t="shared" si="4"/>
        <v>0</v>
      </c>
      <c r="R14" s="23">
        <f t="shared" si="4"/>
        <v>0</v>
      </c>
      <c r="S14" s="23">
        <f t="shared" si="4"/>
        <v>0</v>
      </c>
      <c r="T14" s="23">
        <f t="shared" si="4"/>
        <v>0</v>
      </c>
      <c r="U14" s="23">
        <f t="shared" si="4"/>
        <v>0</v>
      </c>
      <c r="V14" s="23">
        <f t="shared" si="4"/>
        <v>0</v>
      </c>
      <c r="W14" s="23">
        <f t="shared" si="4"/>
        <v>0</v>
      </c>
      <c r="X14" s="23">
        <f t="shared" si="4"/>
        <v>0</v>
      </c>
      <c r="Y14" s="23">
        <f t="shared" si="4"/>
        <v>0</v>
      </c>
      <c r="Z14" s="23">
        <f t="shared" si="4"/>
        <v>0</v>
      </c>
      <c r="AA14" s="23">
        <f t="shared" si="4"/>
        <v>0</v>
      </c>
      <c r="AB14" s="23">
        <f t="shared" si="4"/>
        <v>0</v>
      </c>
      <c r="AC14" s="23">
        <f t="shared" si="4"/>
        <v>0</v>
      </c>
      <c r="AD14" s="23">
        <f t="shared" si="4"/>
        <v>0</v>
      </c>
      <c r="AE14" s="6"/>
    </row>
    <row r="15" spans="1:31" ht="17.25" customHeight="1">
      <c r="A15" s="7">
        <v>1</v>
      </c>
      <c r="B15" s="21" t="s">
        <v>11</v>
      </c>
      <c r="C15" s="21">
        <v>0.25</v>
      </c>
      <c r="D15" s="21" t="s">
        <v>9</v>
      </c>
      <c r="E15" s="21"/>
      <c r="F15" s="21"/>
      <c r="G15" s="31">
        <f>SUM(O15:AD15)</f>
        <v>0</v>
      </c>
      <c r="H15" s="32"/>
      <c r="I15" s="23">
        <v>0</v>
      </c>
      <c r="J15" s="24">
        <f>IF(H15=0,I15-G15,I15-H15)</f>
        <v>0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6"/>
    </row>
    <row r="16" spans="1:31" ht="18" customHeight="1">
      <c r="A16" s="7">
        <v>2</v>
      </c>
      <c r="B16" s="21" t="s">
        <v>11</v>
      </c>
      <c r="C16" s="21">
        <v>0.25</v>
      </c>
      <c r="D16" s="21" t="s">
        <v>7</v>
      </c>
      <c r="E16" s="21"/>
      <c r="F16" s="21"/>
      <c r="G16" s="31">
        <f>SUM(O16:AD16)</f>
        <v>0</v>
      </c>
      <c r="H16" s="32"/>
      <c r="I16" s="23">
        <v>0</v>
      </c>
      <c r="J16" s="24">
        <f>IF(H16=0,I16-G16,I16-H16)</f>
        <v>0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6"/>
    </row>
    <row r="17" spans="1:31" ht="80.25" customHeight="1">
      <c r="A17" s="18" t="s">
        <v>20</v>
      </c>
      <c r="B17" s="109" t="s">
        <v>55</v>
      </c>
      <c r="C17" s="39">
        <f>SUBTOTAL(9,C18:C19)</f>
        <v>0.375</v>
      </c>
      <c r="D17" s="19"/>
      <c r="E17" s="19"/>
      <c r="F17" s="19"/>
      <c r="G17" s="23">
        <f t="shared" ref="G17:AD17" si="5">SUBTOTAL(9,G18:G19)</f>
        <v>0</v>
      </c>
      <c r="H17" s="23">
        <f t="shared" si="5"/>
        <v>0</v>
      </c>
      <c r="I17" s="23">
        <f t="shared" si="5"/>
        <v>0</v>
      </c>
      <c r="J17" s="23">
        <f t="shared" si="5"/>
        <v>0</v>
      </c>
      <c r="K17" s="23">
        <f t="shared" si="5"/>
        <v>0</v>
      </c>
      <c r="L17" s="23">
        <f t="shared" si="5"/>
        <v>0</v>
      </c>
      <c r="M17" s="23"/>
      <c r="N17" s="23">
        <f t="shared" si="5"/>
        <v>0</v>
      </c>
      <c r="O17" s="23">
        <f t="shared" si="5"/>
        <v>0</v>
      </c>
      <c r="P17" s="23">
        <f t="shared" si="5"/>
        <v>0</v>
      </c>
      <c r="Q17" s="23">
        <f t="shared" si="5"/>
        <v>0</v>
      </c>
      <c r="R17" s="23">
        <f t="shared" si="5"/>
        <v>0</v>
      </c>
      <c r="S17" s="23">
        <f t="shared" si="5"/>
        <v>0</v>
      </c>
      <c r="T17" s="23">
        <f t="shared" si="5"/>
        <v>0</v>
      </c>
      <c r="U17" s="23">
        <f t="shared" si="5"/>
        <v>0</v>
      </c>
      <c r="V17" s="23">
        <f t="shared" si="5"/>
        <v>0</v>
      </c>
      <c r="W17" s="23">
        <f t="shared" si="5"/>
        <v>0</v>
      </c>
      <c r="X17" s="23">
        <f t="shared" si="5"/>
        <v>0</v>
      </c>
      <c r="Y17" s="23">
        <f t="shared" si="5"/>
        <v>0</v>
      </c>
      <c r="Z17" s="23">
        <f t="shared" si="5"/>
        <v>0</v>
      </c>
      <c r="AA17" s="23">
        <f t="shared" si="5"/>
        <v>0</v>
      </c>
      <c r="AB17" s="23">
        <f t="shared" si="5"/>
        <v>0</v>
      </c>
      <c r="AC17" s="23">
        <f t="shared" si="5"/>
        <v>0</v>
      </c>
      <c r="AD17" s="23">
        <f t="shared" si="5"/>
        <v>0</v>
      </c>
      <c r="AE17" s="6"/>
    </row>
    <row r="18" spans="1:31" s="2" customFormat="1" ht="15" customHeight="1">
      <c r="A18" s="7">
        <v>1</v>
      </c>
      <c r="B18" s="33"/>
      <c r="C18" s="22">
        <v>0.125</v>
      </c>
      <c r="D18" s="21"/>
      <c r="E18" s="21"/>
      <c r="F18" s="21"/>
      <c r="G18" s="31">
        <v>0</v>
      </c>
      <c r="H18" s="32"/>
      <c r="I18" s="23">
        <v>0</v>
      </c>
      <c r="J18" s="24">
        <f>IF(H18=0,I18-G18,I18-H18)</f>
        <v>0</v>
      </c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6"/>
    </row>
    <row r="19" spans="1:31" s="2" customFormat="1" ht="16.5" customHeight="1">
      <c r="A19" s="7">
        <v>2</v>
      </c>
      <c r="B19" s="33"/>
      <c r="C19" s="22">
        <v>0.25</v>
      </c>
      <c r="D19" s="21"/>
      <c r="E19" s="21"/>
      <c r="F19" s="21"/>
      <c r="G19" s="31">
        <v>0</v>
      </c>
      <c r="H19" s="32"/>
      <c r="I19" s="23">
        <v>0</v>
      </c>
      <c r="J19" s="24">
        <f>IF(H19=0,I19-G19,I19-H19)</f>
        <v>0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6"/>
    </row>
    <row r="20" spans="1:31" s="2" customFormat="1" ht="55.5" customHeight="1">
      <c r="A20" s="18" t="s">
        <v>20</v>
      </c>
      <c r="B20" s="33" t="s">
        <v>25</v>
      </c>
      <c r="C20" s="39">
        <f>SUBTOTAL(9,C21:C22)</f>
        <v>0</v>
      </c>
      <c r="D20" s="19"/>
      <c r="E20" s="19"/>
      <c r="F20" s="19"/>
      <c r="G20" s="23">
        <f t="shared" ref="G20:AD20" si="6">SUBTOTAL(9,G21:G22)</f>
        <v>0</v>
      </c>
      <c r="H20" s="23">
        <f t="shared" si="6"/>
        <v>0</v>
      </c>
      <c r="I20" s="23">
        <f t="shared" si="6"/>
        <v>0</v>
      </c>
      <c r="J20" s="23">
        <f t="shared" si="6"/>
        <v>0</v>
      </c>
      <c r="K20" s="23">
        <f t="shared" si="6"/>
        <v>0</v>
      </c>
      <c r="L20" s="23">
        <f t="shared" si="6"/>
        <v>0</v>
      </c>
      <c r="M20" s="23"/>
      <c r="N20" s="23">
        <f t="shared" si="6"/>
        <v>0</v>
      </c>
      <c r="O20" s="23">
        <f t="shared" si="6"/>
        <v>0</v>
      </c>
      <c r="P20" s="23">
        <f t="shared" si="6"/>
        <v>0</v>
      </c>
      <c r="Q20" s="23">
        <f t="shared" si="6"/>
        <v>0</v>
      </c>
      <c r="R20" s="23">
        <f t="shared" si="6"/>
        <v>0</v>
      </c>
      <c r="S20" s="23">
        <f t="shared" si="6"/>
        <v>0</v>
      </c>
      <c r="T20" s="23">
        <f t="shared" si="6"/>
        <v>0</v>
      </c>
      <c r="U20" s="23">
        <f t="shared" si="6"/>
        <v>0</v>
      </c>
      <c r="V20" s="23">
        <f t="shared" si="6"/>
        <v>0</v>
      </c>
      <c r="W20" s="23">
        <f t="shared" si="6"/>
        <v>0</v>
      </c>
      <c r="X20" s="23">
        <f t="shared" si="6"/>
        <v>0</v>
      </c>
      <c r="Y20" s="23">
        <f t="shared" si="6"/>
        <v>0</v>
      </c>
      <c r="Z20" s="23">
        <f t="shared" si="6"/>
        <v>0</v>
      </c>
      <c r="AA20" s="23">
        <f t="shared" si="6"/>
        <v>0</v>
      </c>
      <c r="AB20" s="23">
        <f t="shared" si="6"/>
        <v>0</v>
      </c>
      <c r="AC20" s="23">
        <f t="shared" si="6"/>
        <v>0</v>
      </c>
      <c r="AD20" s="23">
        <f t="shared" si="6"/>
        <v>0</v>
      </c>
      <c r="AE20" s="6"/>
    </row>
    <row r="21" spans="1:31" s="2" customFormat="1" ht="15.75" customHeight="1">
      <c r="A21" s="7">
        <v>1</v>
      </c>
      <c r="B21" s="33"/>
      <c r="C21" s="22"/>
      <c r="D21" s="21"/>
      <c r="E21" s="21"/>
      <c r="F21" s="21"/>
      <c r="G21" s="31">
        <v>0</v>
      </c>
      <c r="H21" s="32"/>
      <c r="I21" s="23">
        <v>0</v>
      </c>
      <c r="J21" s="24">
        <f>IF(H21=0,I21-G21,I21-H21)</f>
        <v>0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6"/>
    </row>
    <row r="22" spans="1:31" s="2" customFormat="1" ht="14.25" customHeight="1">
      <c r="A22" s="7">
        <v>2</v>
      </c>
      <c r="B22" s="33"/>
      <c r="C22" s="22"/>
      <c r="D22" s="21"/>
      <c r="E22" s="21"/>
      <c r="F22" s="21"/>
      <c r="G22" s="31">
        <v>0</v>
      </c>
      <c r="H22" s="32"/>
      <c r="I22" s="23">
        <v>0</v>
      </c>
      <c r="J22" s="24">
        <f>IF(H22=0,I22-G22,I22-H22)</f>
        <v>0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6"/>
    </row>
    <row r="23" spans="1:31" s="2" customFormat="1" ht="19.5" customHeight="1">
      <c r="A23" s="18" t="s">
        <v>20</v>
      </c>
      <c r="B23" s="30" t="s">
        <v>14</v>
      </c>
      <c r="C23" s="39">
        <f>SUBTOTAL(9,C24:C25)</f>
        <v>0</v>
      </c>
      <c r="D23" s="19"/>
      <c r="E23" s="19"/>
      <c r="F23" s="19"/>
      <c r="G23" s="23">
        <f t="shared" ref="G23:AD23" si="7">SUBTOTAL(9,G24:G25)</f>
        <v>0</v>
      </c>
      <c r="H23" s="23">
        <f t="shared" si="7"/>
        <v>0</v>
      </c>
      <c r="I23" s="23">
        <f t="shared" si="7"/>
        <v>0</v>
      </c>
      <c r="J23" s="23">
        <f t="shared" si="7"/>
        <v>0</v>
      </c>
      <c r="K23" s="23">
        <f t="shared" si="7"/>
        <v>0</v>
      </c>
      <c r="L23" s="23">
        <f t="shared" si="7"/>
        <v>0</v>
      </c>
      <c r="M23" s="23"/>
      <c r="N23" s="23">
        <f t="shared" si="7"/>
        <v>0</v>
      </c>
      <c r="O23" s="23">
        <f t="shared" si="7"/>
        <v>0</v>
      </c>
      <c r="P23" s="23">
        <f t="shared" si="7"/>
        <v>0</v>
      </c>
      <c r="Q23" s="23">
        <f t="shared" si="7"/>
        <v>0</v>
      </c>
      <c r="R23" s="23">
        <f t="shared" si="7"/>
        <v>0</v>
      </c>
      <c r="S23" s="23">
        <f t="shared" si="7"/>
        <v>0</v>
      </c>
      <c r="T23" s="23">
        <f t="shared" si="7"/>
        <v>0</v>
      </c>
      <c r="U23" s="23">
        <f t="shared" si="7"/>
        <v>0</v>
      </c>
      <c r="V23" s="23">
        <f t="shared" si="7"/>
        <v>0</v>
      </c>
      <c r="W23" s="23">
        <f t="shared" si="7"/>
        <v>0</v>
      </c>
      <c r="X23" s="23">
        <f t="shared" si="7"/>
        <v>0</v>
      </c>
      <c r="Y23" s="23">
        <f t="shared" si="7"/>
        <v>0</v>
      </c>
      <c r="Z23" s="23">
        <f t="shared" si="7"/>
        <v>0</v>
      </c>
      <c r="AA23" s="23">
        <f t="shared" si="7"/>
        <v>0</v>
      </c>
      <c r="AB23" s="23">
        <f t="shared" si="7"/>
        <v>0</v>
      </c>
      <c r="AC23" s="23">
        <f t="shared" si="7"/>
        <v>0</v>
      </c>
      <c r="AD23" s="23">
        <f t="shared" si="7"/>
        <v>0</v>
      </c>
      <c r="AE23" s="6"/>
    </row>
    <row r="24" spans="1:31" s="2" customFormat="1" ht="17.25" customHeight="1">
      <c r="A24" s="7">
        <v>1</v>
      </c>
      <c r="B24" s="21" t="s">
        <v>11</v>
      </c>
      <c r="C24" s="22"/>
      <c r="D24" s="21" t="s">
        <v>11</v>
      </c>
      <c r="E24" s="21"/>
      <c r="F24" s="21"/>
      <c r="G24" s="31">
        <v>0</v>
      </c>
      <c r="H24" s="32"/>
      <c r="I24" s="23">
        <v>0</v>
      </c>
      <c r="J24" s="24">
        <f>IF(H24=0,I24-G24,I24-H24)</f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6"/>
    </row>
    <row r="25" spans="1:31" ht="18" customHeight="1">
      <c r="A25" s="7">
        <v>2</v>
      </c>
      <c r="B25" s="21" t="s">
        <v>11</v>
      </c>
      <c r="C25" s="22"/>
      <c r="D25" s="21" t="s">
        <v>11</v>
      </c>
      <c r="E25" s="21"/>
      <c r="F25" s="21"/>
      <c r="G25" s="31">
        <v>0</v>
      </c>
      <c r="H25" s="32"/>
      <c r="I25" s="23">
        <v>0</v>
      </c>
      <c r="J25" s="24">
        <f>IF(H25=0,I25-G25,I25-H25)</f>
        <v>0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6"/>
    </row>
    <row r="26" spans="1:31" ht="10.5" customHeight="1">
      <c r="A26" s="3"/>
      <c r="B26" s="65" t="s">
        <v>8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"/>
    </row>
    <row r="27" spans="1:31" s="2" customFormat="1" ht="13.5" customHeight="1">
      <c r="A27" s="3"/>
      <c r="B27" s="34" t="s">
        <v>10</v>
      </c>
      <c r="C27" s="39">
        <f>SUBTOTAL(9,C6:C25)</f>
        <v>4.125</v>
      </c>
      <c r="D27" s="35"/>
      <c r="E27" s="35"/>
      <c r="F27" s="35"/>
      <c r="G27" s="41">
        <f>SUBTOTAL(9,G6:G25)</f>
        <v>200</v>
      </c>
      <c r="H27" s="41">
        <f t="shared" ref="H27:AD27" si="8">SUBTOTAL(9,H6:H25)</f>
        <v>130</v>
      </c>
      <c r="I27" s="41">
        <f t="shared" si="8"/>
        <v>210</v>
      </c>
      <c r="J27" s="41">
        <f t="shared" si="8"/>
        <v>-20</v>
      </c>
      <c r="K27" s="41">
        <f t="shared" si="8"/>
        <v>0</v>
      </c>
      <c r="L27" s="41">
        <f t="shared" si="8"/>
        <v>0</v>
      </c>
      <c r="M27" s="41"/>
      <c r="N27" s="41">
        <f t="shared" si="8"/>
        <v>0</v>
      </c>
      <c r="O27" s="41">
        <f t="shared" si="8"/>
        <v>0</v>
      </c>
      <c r="P27" s="41">
        <f t="shared" si="8"/>
        <v>0</v>
      </c>
      <c r="Q27" s="41">
        <f t="shared" si="8"/>
        <v>0</v>
      </c>
      <c r="R27" s="41">
        <f t="shared" si="8"/>
        <v>0</v>
      </c>
      <c r="S27" s="41">
        <f t="shared" si="8"/>
        <v>0</v>
      </c>
      <c r="T27" s="41">
        <f t="shared" si="8"/>
        <v>0</v>
      </c>
      <c r="U27" s="41">
        <f t="shared" si="8"/>
        <v>0</v>
      </c>
      <c r="V27" s="41">
        <f t="shared" si="8"/>
        <v>0</v>
      </c>
      <c r="W27" s="41">
        <f t="shared" si="8"/>
        <v>0</v>
      </c>
      <c r="X27" s="41">
        <f t="shared" si="8"/>
        <v>0</v>
      </c>
      <c r="Y27" s="41">
        <f t="shared" si="8"/>
        <v>0</v>
      </c>
      <c r="Z27" s="41">
        <f t="shared" si="8"/>
        <v>0</v>
      </c>
      <c r="AA27" s="41">
        <f t="shared" si="8"/>
        <v>0</v>
      </c>
      <c r="AB27" s="41">
        <f t="shared" si="8"/>
        <v>0</v>
      </c>
      <c r="AC27" s="41">
        <f t="shared" si="8"/>
        <v>0</v>
      </c>
      <c r="AD27" s="41">
        <f t="shared" si="8"/>
        <v>0</v>
      </c>
      <c r="AE27" s="6"/>
    </row>
    <row r="28" spans="1:31" s="2" customFormat="1" ht="20.100000000000001" customHeight="1">
      <c r="AE28" s="6"/>
    </row>
    <row r="29" spans="1:31">
      <c r="B29" s="17" t="s">
        <v>49</v>
      </c>
      <c r="C29" s="66" t="s">
        <v>50</v>
      </c>
      <c r="D29" s="67"/>
      <c r="E29" s="2"/>
      <c r="G29" s="2"/>
      <c r="H29" s="2"/>
      <c r="I29" s="2"/>
      <c r="J29" s="2"/>
      <c r="K29" s="2"/>
      <c r="L29" s="2"/>
      <c r="N29" s="2"/>
      <c r="O29" s="2"/>
      <c r="P29" s="2"/>
      <c r="Q29" s="2"/>
      <c r="R29" s="2"/>
      <c r="S29" s="2"/>
      <c r="T29" s="2"/>
      <c r="U29" s="2"/>
      <c r="W29" s="2"/>
      <c r="Y29" s="2"/>
      <c r="Z29" s="2"/>
      <c r="AA29" s="2"/>
      <c r="AB29" s="2"/>
      <c r="AC29" s="2"/>
      <c r="AD29" s="2"/>
    </row>
    <row r="30" spans="1:31" ht="30.75" customHeight="1">
      <c r="B30" s="17" t="s">
        <v>51</v>
      </c>
      <c r="C30" s="66" t="s">
        <v>52</v>
      </c>
      <c r="D30" s="67"/>
      <c r="E30" s="2"/>
      <c r="G30" s="2"/>
      <c r="H30" s="14"/>
      <c r="I30" s="2"/>
      <c r="J30" s="2"/>
      <c r="K30" s="2"/>
      <c r="L30" s="2"/>
      <c r="N30" s="2"/>
      <c r="O30" s="2"/>
      <c r="P30" s="2"/>
      <c r="Q30" s="2"/>
      <c r="R30" s="2"/>
      <c r="S30" s="2"/>
      <c r="T30" s="2"/>
      <c r="U30" s="2"/>
      <c r="W30" s="2"/>
      <c r="Y30" s="2"/>
      <c r="Z30" s="2"/>
      <c r="AA30" s="2"/>
      <c r="AB30" s="2"/>
      <c r="AC30" s="2"/>
      <c r="AD30" s="2"/>
    </row>
    <row r="31" spans="1:31" ht="20.25" customHeight="1">
      <c r="B31" s="2"/>
      <c r="C31" s="2"/>
      <c r="D31" s="2"/>
      <c r="E31" s="2"/>
      <c r="G31" s="2"/>
      <c r="H31" s="2"/>
      <c r="I31" s="2"/>
      <c r="J31" s="2"/>
      <c r="K31" s="2"/>
      <c r="L31" s="2"/>
      <c r="N31" s="2"/>
      <c r="O31" s="2"/>
      <c r="P31" s="2"/>
      <c r="Q31" s="2"/>
      <c r="R31" s="2"/>
      <c r="S31" s="2"/>
      <c r="T31" s="2"/>
      <c r="U31" s="2"/>
      <c r="W31" s="2"/>
      <c r="Y31" s="2"/>
      <c r="Z31" s="2"/>
      <c r="AA31" s="2"/>
      <c r="AB31" s="2"/>
      <c r="AC31" s="2"/>
      <c r="AD31" s="2"/>
    </row>
    <row r="32" spans="1:31" ht="72.75" customHeight="1">
      <c r="A32" s="61" t="s">
        <v>58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</row>
  </sheetData>
  <mergeCells count="18">
    <mergeCell ref="A32:AD32"/>
    <mergeCell ref="F4:F5"/>
    <mergeCell ref="B26:AD26"/>
    <mergeCell ref="C29:D29"/>
    <mergeCell ref="C30:D30"/>
    <mergeCell ref="A2:AD2"/>
    <mergeCell ref="A4:A5"/>
    <mergeCell ref="B4:B5"/>
    <mergeCell ref="C4:C5"/>
    <mergeCell ref="D4:D5"/>
    <mergeCell ref="E4:E5"/>
    <mergeCell ref="G4:G5"/>
    <mergeCell ref="I4:I5"/>
    <mergeCell ref="J4:J5"/>
    <mergeCell ref="K4:N4"/>
    <mergeCell ref="O4:AD4"/>
    <mergeCell ref="H4:H5"/>
    <mergeCell ref="A3:AD3"/>
  </mergeCells>
  <phoneticPr fontId="7" type="noConversion"/>
  <printOptions horizontalCentered="1"/>
  <pageMargins left="0.39370078740157483" right="0.19685039370078741" top="7.874015748031496E-2" bottom="0" header="0" footer="0"/>
  <pageSetup paperSize="9" scale="70" firstPageNumber="0" fitToWidth="0" pageOrder="overThenDown" orientation="landscape" horizontalDpi="300" verticalDpi="300" r:id="rId1"/>
  <headerFooter alignWithMargins="0">
    <oddHeader>&amp;CСистема менеджмента качества. Стандарт университета
СТ ТулГУ 7.3.1-2015. Порядок и правила определения объема поручений педагогических работников, замещающих должности профессорско-преподавательского состава.  
Индивидуальный план работы преподавателя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65"/>
  <sheetViews>
    <sheetView topLeftCell="A31" zoomScale="115" zoomScaleNormal="115" workbookViewId="0">
      <selection activeCell="A8" sqref="A8:P8"/>
    </sheetView>
  </sheetViews>
  <sheetFormatPr defaultRowHeight="12.75"/>
  <cols>
    <col min="1" max="1" width="5.28515625" style="2" customWidth="1"/>
    <col min="2" max="2" width="34.28515625" style="2" customWidth="1"/>
    <col min="3" max="3" width="12.7109375" style="2" customWidth="1"/>
    <col min="4" max="4" width="10.28515625" style="2" customWidth="1"/>
    <col min="5" max="5" width="10.42578125" style="2" customWidth="1"/>
    <col min="6" max="15" width="8.7109375" style="2" customWidth="1"/>
    <col min="16" max="16" width="18.85546875" style="2" customWidth="1"/>
    <col min="17" max="17" width="5.5703125" style="2" customWidth="1"/>
    <col min="18" max="19" width="4.140625" style="2" customWidth="1"/>
    <col min="20" max="20" width="7" style="2" customWidth="1"/>
    <col min="21" max="21" width="4.85546875" style="2" customWidth="1"/>
    <col min="22" max="23" width="4.5703125" style="2" customWidth="1"/>
    <col min="24" max="24" width="6" style="2" customWidth="1"/>
    <col min="25" max="25" width="4.140625" style="2" customWidth="1"/>
    <col min="26" max="26" width="5" style="2" customWidth="1"/>
    <col min="27" max="27" width="4.42578125" style="2" customWidth="1"/>
    <col min="28" max="28" width="4.5703125" style="2" customWidth="1"/>
    <col min="29" max="29" width="3.42578125" style="2" bestFit="1" customWidth="1"/>
    <col min="30" max="30" width="4" style="2" customWidth="1"/>
    <col min="31" max="16384" width="9.140625" style="2"/>
  </cols>
  <sheetData>
    <row r="1" spans="1:30" ht="0.9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91.5" customHeight="1">
      <c r="A2" s="49" t="s">
        <v>64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11"/>
    </row>
    <row r="3" spans="1:30" ht="23.25" customHeight="1">
      <c r="A3" s="87" t="s">
        <v>26</v>
      </c>
      <c r="B3" s="101" t="s">
        <v>27</v>
      </c>
      <c r="C3" s="96" t="s">
        <v>61</v>
      </c>
      <c r="D3" s="96" t="s">
        <v>28</v>
      </c>
      <c r="E3" s="96" t="s">
        <v>62</v>
      </c>
      <c r="F3" s="90" t="s">
        <v>29</v>
      </c>
      <c r="G3" s="91"/>
      <c r="H3" s="91"/>
      <c r="I3" s="91"/>
      <c r="J3" s="91"/>
      <c r="K3" s="91"/>
      <c r="L3" s="91"/>
      <c r="M3" s="91"/>
      <c r="N3" s="91"/>
      <c r="O3" s="92"/>
      <c r="P3" s="81" t="s">
        <v>32</v>
      </c>
      <c r="Q3" s="15"/>
      <c r="R3" s="14"/>
      <c r="S3" s="14"/>
      <c r="T3" s="14"/>
    </row>
    <row r="4" spans="1:30">
      <c r="A4" s="88"/>
      <c r="B4" s="102"/>
      <c r="C4" s="97"/>
      <c r="D4" s="97"/>
      <c r="E4" s="97"/>
      <c r="F4" s="93" t="s">
        <v>30</v>
      </c>
      <c r="G4" s="94"/>
      <c r="H4" s="94"/>
      <c r="I4" s="94"/>
      <c r="J4" s="95"/>
      <c r="K4" s="93" t="s">
        <v>31</v>
      </c>
      <c r="L4" s="94"/>
      <c r="M4" s="94"/>
      <c r="N4" s="94"/>
      <c r="O4" s="95"/>
      <c r="P4" s="82"/>
      <c r="Q4" s="16"/>
    </row>
    <row r="5" spans="1:30">
      <c r="A5" s="88"/>
      <c r="B5" s="102"/>
      <c r="C5" s="97"/>
      <c r="D5" s="97"/>
      <c r="E5" s="97"/>
      <c r="F5" s="96" t="s">
        <v>34</v>
      </c>
      <c r="G5" s="93" t="s">
        <v>39</v>
      </c>
      <c r="H5" s="94"/>
      <c r="I5" s="94"/>
      <c r="J5" s="95"/>
      <c r="K5" s="96" t="s">
        <v>34</v>
      </c>
      <c r="L5" s="93" t="s">
        <v>39</v>
      </c>
      <c r="M5" s="94"/>
      <c r="N5" s="94"/>
      <c r="O5" s="95"/>
      <c r="P5" s="82"/>
      <c r="Q5" s="16"/>
    </row>
    <row r="6" spans="1:30">
      <c r="A6" s="88"/>
      <c r="B6" s="102"/>
      <c r="C6" s="97"/>
      <c r="D6" s="97"/>
      <c r="E6" s="97"/>
      <c r="F6" s="97"/>
      <c r="G6" s="99" t="s">
        <v>33</v>
      </c>
      <c r="H6" s="93" t="s">
        <v>40</v>
      </c>
      <c r="I6" s="94"/>
      <c r="J6" s="95"/>
      <c r="K6" s="97"/>
      <c r="L6" s="99" t="s">
        <v>35</v>
      </c>
      <c r="M6" s="93" t="s">
        <v>40</v>
      </c>
      <c r="N6" s="94"/>
      <c r="O6" s="95"/>
      <c r="P6" s="82"/>
      <c r="Q6" s="16"/>
    </row>
    <row r="7" spans="1:30">
      <c r="A7" s="89"/>
      <c r="B7" s="103"/>
      <c r="C7" s="98"/>
      <c r="D7" s="98"/>
      <c r="E7" s="98"/>
      <c r="F7" s="98"/>
      <c r="G7" s="100"/>
      <c r="H7" s="12" t="s">
        <v>36</v>
      </c>
      <c r="I7" s="12" t="s">
        <v>37</v>
      </c>
      <c r="J7" s="12" t="s">
        <v>38</v>
      </c>
      <c r="K7" s="98"/>
      <c r="L7" s="100"/>
      <c r="M7" s="12" t="s">
        <v>36</v>
      </c>
      <c r="N7" s="12" t="s">
        <v>37</v>
      </c>
      <c r="O7" s="12" t="s">
        <v>38</v>
      </c>
      <c r="P7" s="83"/>
      <c r="Q7" s="16"/>
    </row>
    <row r="8" spans="1:30" ht="24.75" customHeight="1">
      <c r="A8" s="84" t="s">
        <v>81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6"/>
      <c r="Q8" s="16"/>
    </row>
    <row r="9" spans="1:30">
      <c r="A9" s="71" t="s">
        <v>41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16"/>
    </row>
    <row r="10" spans="1:30" ht="25.5">
      <c r="A10" s="10">
        <v>1</v>
      </c>
      <c r="B10" s="10"/>
      <c r="C10" s="10"/>
      <c r="D10" s="10"/>
      <c r="E10" s="10">
        <v>0.5</v>
      </c>
      <c r="F10" s="10">
        <v>100</v>
      </c>
      <c r="G10" s="10">
        <f>SUM(H10:J10)</f>
        <v>30</v>
      </c>
      <c r="H10" s="10">
        <v>30</v>
      </c>
      <c r="I10" s="10"/>
      <c r="J10" s="10"/>
      <c r="K10" s="10">
        <v>94</v>
      </c>
      <c r="L10" s="10">
        <f>SUM(M10:O10)</f>
        <v>24</v>
      </c>
      <c r="M10" s="10">
        <v>24</v>
      </c>
      <c r="N10" s="10"/>
      <c r="O10" s="10"/>
      <c r="P10" s="48" t="s">
        <v>63</v>
      </c>
      <c r="Q10" s="16"/>
    </row>
    <row r="11" spans="1:30">
      <c r="A11" s="10">
        <v>2</v>
      </c>
      <c r="B11" s="9"/>
      <c r="C11" s="3"/>
      <c r="D11" s="3"/>
      <c r="E11" s="10" t="s">
        <v>11</v>
      </c>
      <c r="F11" s="10" t="s">
        <v>11</v>
      </c>
      <c r="G11" s="10">
        <f>SUM(H11:J11)</f>
        <v>0</v>
      </c>
      <c r="H11" s="42"/>
      <c r="I11" s="42"/>
      <c r="J11" s="42"/>
      <c r="K11" s="42"/>
      <c r="L11" s="10">
        <f>SUM(M11:O11)</f>
        <v>0</v>
      </c>
      <c r="M11" s="42"/>
      <c r="N11" s="42"/>
      <c r="O11" s="42"/>
      <c r="P11" s="13"/>
      <c r="Q11" s="16"/>
    </row>
    <row r="12" spans="1:30">
      <c r="A12" s="71" t="s">
        <v>53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16"/>
    </row>
    <row r="13" spans="1:30" ht="25.5">
      <c r="A13" s="37">
        <v>1</v>
      </c>
      <c r="B13" s="42"/>
      <c r="C13" s="42"/>
      <c r="D13" s="42"/>
      <c r="E13" s="10">
        <v>0.5</v>
      </c>
      <c r="F13" s="10">
        <v>100</v>
      </c>
      <c r="G13" s="10">
        <f>SUM(H13:J13)</f>
        <v>30</v>
      </c>
      <c r="H13" s="42">
        <v>30</v>
      </c>
      <c r="I13" s="42"/>
      <c r="J13" s="42"/>
      <c r="K13" s="42">
        <v>94</v>
      </c>
      <c r="L13" s="10">
        <f>SUM(M13:O13)</f>
        <v>24</v>
      </c>
      <c r="M13" s="42">
        <v>24</v>
      </c>
      <c r="N13" s="42"/>
      <c r="O13" s="42"/>
      <c r="P13" s="48" t="s">
        <v>63</v>
      </c>
      <c r="Q13" s="16"/>
    </row>
    <row r="14" spans="1:30">
      <c r="A14" s="10">
        <v>2</v>
      </c>
      <c r="B14" s="9"/>
      <c r="C14" s="3"/>
      <c r="D14" s="3"/>
      <c r="E14" s="10">
        <v>0.5</v>
      </c>
      <c r="F14" s="10">
        <v>250</v>
      </c>
      <c r="G14" s="10">
        <f>SUM(H14:J14)</f>
        <v>45</v>
      </c>
      <c r="H14" s="42">
        <v>45</v>
      </c>
      <c r="I14" s="42"/>
      <c r="J14" s="42"/>
      <c r="K14" s="42">
        <v>250</v>
      </c>
      <c r="L14" s="10">
        <f>SUM(M14:O14)</f>
        <v>45</v>
      </c>
      <c r="M14" s="42">
        <v>45</v>
      </c>
      <c r="N14" s="42"/>
      <c r="O14" s="42"/>
      <c r="P14" s="13"/>
      <c r="Q14" s="16"/>
    </row>
    <row r="15" spans="1:30">
      <c r="A15" s="71" t="s">
        <v>42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16"/>
    </row>
    <row r="16" spans="1:30">
      <c r="A16" s="10">
        <v>1</v>
      </c>
      <c r="B16" s="42"/>
      <c r="C16" s="42"/>
      <c r="D16" s="42"/>
      <c r="E16" s="42">
        <v>1</v>
      </c>
      <c r="F16" s="42">
        <v>820</v>
      </c>
      <c r="G16" s="10">
        <f>SUM(H16:J16)</f>
        <v>18</v>
      </c>
      <c r="H16" s="42">
        <v>18</v>
      </c>
      <c r="I16" s="42"/>
      <c r="J16" s="42"/>
      <c r="K16" s="10">
        <v>820</v>
      </c>
      <c r="L16" s="10">
        <f>SUM(M16:O16)</f>
        <v>18</v>
      </c>
      <c r="M16" s="42">
        <v>18</v>
      </c>
      <c r="N16" s="42"/>
      <c r="O16" s="42"/>
      <c r="P16" s="42"/>
      <c r="Q16" s="16"/>
    </row>
    <row r="17" spans="1:17">
      <c r="A17" s="10">
        <v>2</v>
      </c>
      <c r="B17" s="9"/>
      <c r="C17" s="3"/>
      <c r="D17" s="3"/>
      <c r="E17" s="3"/>
      <c r="F17" s="42"/>
      <c r="G17" s="10">
        <f>SUM(H17:J17)</f>
        <v>0</v>
      </c>
      <c r="H17" s="42"/>
      <c r="I17" s="42"/>
      <c r="J17" s="42"/>
      <c r="K17" s="42"/>
      <c r="L17" s="10">
        <f>SUM(M17:O17)</f>
        <v>0</v>
      </c>
      <c r="M17" s="42"/>
      <c r="N17" s="42"/>
      <c r="O17" s="42"/>
      <c r="P17" s="13"/>
      <c r="Q17" s="16"/>
    </row>
    <row r="18" spans="1:17" ht="14.25" customHeight="1">
      <c r="A18" s="78" t="s">
        <v>43</v>
      </c>
      <c r="B18" s="79"/>
      <c r="C18" s="79"/>
      <c r="D18" s="80"/>
      <c r="E18" s="44">
        <f>SUM(E13:E14,E16:E17)</f>
        <v>2</v>
      </c>
      <c r="F18" s="44">
        <f>SUM(F13:F14,F16:F17)</f>
        <v>1170</v>
      </c>
      <c r="G18" s="44">
        <f t="shared" ref="G18:O18" si="0">SUM(G13:G14,G16:G17)</f>
        <v>93</v>
      </c>
      <c r="H18" s="44">
        <f t="shared" si="0"/>
        <v>93</v>
      </c>
      <c r="I18" s="44">
        <f t="shared" si="0"/>
        <v>0</v>
      </c>
      <c r="J18" s="44">
        <f t="shared" si="0"/>
        <v>0</v>
      </c>
      <c r="K18" s="44">
        <f t="shared" si="0"/>
        <v>1164</v>
      </c>
      <c r="L18" s="44">
        <f t="shared" si="0"/>
        <v>87</v>
      </c>
      <c r="M18" s="44">
        <f t="shared" si="0"/>
        <v>87</v>
      </c>
      <c r="N18" s="44">
        <f t="shared" si="0"/>
        <v>0</v>
      </c>
      <c r="O18" s="44">
        <f t="shared" si="0"/>
        <v>0</v>
      </c>
      <c r="P18" s="13"/>
      <c r="Q18" s="16"/>
    </row>
    <row r="19" spans="1:17">
      <c r="A19" s="75" t="s">
        <v>44</v>
      </c>
      <c r="B19" s="76"/>
      <c r="C19" s="76"/>
      <c r="D19" s="77"/>
      <c r="E19" s="10">
        <f>SUM(E13:E14)</f>
        <v>1</v>
      </c>
      <c r="F19" s="10">
        <f>SUM(F13:F14)</f>
        <v>350</v>
      </c>
      <c r="G19" s="10">
        <f t="shared" ref="G19:O19" si="1">SUM(G13:G14)</f>
        <v>75</v>
      </c>
      <c r="H19" s="10">
        <f t="shared" si="1"/>
        <v>75</v>
      </c>
      <c r="I19" s="10">
        <f t="shared" si="1"/>
        <v>0</v>
      </c>
      <c r="J19" s="10">
        <f t="shared" si="1"/>
        <v>0</v>
      </c>
      <c r="K19" s="10">
        <f t="shared" si="1"/>
        <v>344</v>
      </c>
      <c r="L19" s="10">
        <f t="shared" si="1"/>
        <v>69</v>
      </c>
      <c r="M19" s="10">
        <f t="shared" si="1"/>
        <v>69</v>
      </c>
      <c r="N19" s="10">
        <f t="shared" si="1"/>
        <v>0</v>
      </c>
      <c r="O19" s="10">
        <f t="shared" si="1"/>
        <v>0</v>
      </c>
      <c r="P19" s="13"/>
      <c r="Q19" s="16"/>
    </row>
    <row r="20" spans="1:17" ht="24" customHeight="1">
      <c r="A20" s="68" t="s">
        <v>45</v>
      </c>
      <c r="B20" s="69"/>
      <c r="C20" s="69"/>
      <c r="D20" s="70"/>
      <c r="E20" s="10">
        <f>SUM(E10:E11)</f>
        <v>0.5</v>
      </c>
      <c r="F20" s="10">
        <f>SUM(F10:F11)</f>
        <v>100</v>
      </c>
      <c r="G20" s="10">
        <f t="shared" ref="G20:O20" si="2">SUM(G10:G11)</f>
        <v>30</v>
      </c>
      <c r="H20" s="10">
        <f t="shared" si="2"/>
        <v>30</v>
      </c>
      <c r="I20" s="10">
        <f t="shared" si="2"/>
        <v>0</v>
      </c>
      <c r="J20" s="10">
        <f t="shared" si="2"/>
        <v>0</v>
      </c>
      <c r="K20" s="10">
        <f t="shared" si="2"/>
        <v>94</v>
      </c>
      <c r="L20" s="10">
        <f t="shared" si="2"/>
        <v>24</v>
      </c>
      <c r="M20" s="10">
        <f t="shared" si="2"/>
        <v>24</v>
      </c>
      <c r="N20" s="10">
        <f t="shared" si="2"/>
        <v>0</v>
      </c>
      <c r="O20" s="10">
        <f t="shared" si="2"/>
        <v>0</v>
      </c>
      <c r="P20" s="13"/>
      <c r="Q20" s="16"/>
    </row>
    <row r="21" spans="1:17" ht="14.25">
      <c r="A21" s="104" t="s">
        <v>46</v>
      </c>
      <c r="B21" s="105"/>
      <c r="C21" s="105"/>
      <c r="D21" s="106"/>
      <c r="E21" s="38" t="s">
        <v>11</v>
      </c>
      <c r="F21" s="38">
        <f>F18/E18</f>
        <v>585</v>
      </c>
      <c r="G21" s="38">
        <f>G18/E18</f>
        <v>46.5</v>
      </c>
      <c r="H21" s="38">
        <f>H18/ E18</f>
        <v>46.5</v>
      </c>
      <c r="I21" s="38">
        <f>I18/E18</f>
        <v>0</v>
      </c>
      <c r="J21" s="38">
        <f>J18/E18</f>
        <v>0</v>
      </c>
      <c r="K21" s="38">
        <f>K18/ E18</f>
        <v>582</v>
      </c>
      <c r="L21" s="38">
        <f>L18/E18</f>
        <v>43.5</v>
      </c>
      <c r="M21" s="38">
        <f>M18/E18</f>
        <v>43.5</v>
      </c>
      <c r="N21" s="38">
        <f>N18/E18</f>
        <v>0</v>
      </c>
      <c r="O21" s="38">
        <f>O18/E18</f>
        <v>0</v>
      </c>
      <c r="P21" s="13"/>
      <c r="Q21" s="16"/>
    </row>
    <row r="22" spans="1:17">
      <c r="A22" s="73" t="s">
        <v>47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16"/>
    </row>
    <row r="23" spans="1:17">
      <c r="A23" s="71" t="s">
        <v>41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16"/>
    </row>
    <row r="24" spans="1:17">
      <c r="A24" s="10">
        <v>1</v>
      </c>
      <c r="B24" s="10"/>
      <c r="C24" s="10"/>
      <c r="D24" s="10"/>
      <c r="E24" s="10"/>
      <c r="F24" s="10"/>
      <c r="G24" s="10">
        <f>SUM(H24:J24)</f>
        <v>0</v>
      </c>
      <c r="H24" s="10"/>
      <c r="I24" s="10"/>
      <c r="J24" s="10"/>
      <c r="K24" s="10"/>
      <c r="L24" s="10">
        <f>SUM(M24:O24)</f>
        <v>0</v>
      </c>
      <c r="M24" s="10"/>
      <c r="N24" s="10"/>
      <c r="O24" s="10"/>
      <c r="P24" s="10"/>
      <c r="Q24" s="16"/>
    </row>
    <row r="25" spans="1:17">
      <c r="A25" s="10">
        <v>2</v>
      </c>
      <c r="B25" s="9"/>
      <c r="C25" s="3"/>
      <c r="D25" s="3"/>
      <c r="E25" s="3"/>
      <c r="F25" s="3"/>
      <c r="G25" s="10">
        <f>SUM(H25:J25)</f>
        <v>0</v>
      </c>
      <c r="H25" s="3"/>
      <c r="I25" s="3"/>
      <c r="J25" s="3"/>
      <c r="K25" s="3"/>
      <c r="L25" s="10">
        <f>SUM(M25:O25)</f>
        <v>0</v>
      </c>
      <c r="M25" s="3"/>
      <c r="N25" s="3"/>
      <c r="O25" s="3"/>
      <c r="P25" s="13"/>
      <c r="Q25" s="16"/>
    </row>
    <row r="26" spans="1:17">
      <c r="A26" s="71" t="s">
        <v>53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16"/>
    </row>
    <row r="27" spans="1:17">
      <c r="A27" s="10">
        <v>1</v>
      </c>
      <c r="B27" s="42"/>
      <c r="C27" s="42"/>
      <c r="D27" s="42"/>
      <c r="E27" s="42"/>
      <c r="F27" s="42"/>
      <c r="G27" s="10">
        <f>SUM(H27:J27)</f>
        <v>0</v>
      </c>
      <c r="H27" s="42"/>
      <c r="I27" s="42"/>
      <c r="J27" s="42"/>
      <c r="K27" s="42"/>
      <c r="L27" s="10">
        <f>SUM(M27:O27)</f>
        <v>0</v>
      </c>
      <c r="M27" s="42"/>
      <c r="N27" s="42"/>
      <c r="O27" s="42"/>
      <c r="P27" s="42"/>
      <c r="Q27" s="16"/>
    </row>
    <row r="28" spans="1:17">
      <c r="A28" s="10">
        <v>2</v>
      </c>
      <c r="B28" s="9"/>
      <c r="C28" s="3"/>
      <c r="D28" s="3"/>
      <c r="E28" s="3"/>
      <c r="F28" s="3"/>
      <c r="G28" s="10">
        <f>SUM(H28:J28)</f>
        <v>0</v>
      </c>
      <c r="H28" s="3"/>
      <c r="I28" s="3"/>
      <c r="J28" s="3"/>
      <c r="K28" s="3"/>
      <c r="L28" s="10">
        <f>SUM(M28:O28)</f>
        <v>0</v>
      </c>
      <c r="M28" s="3"/>
      <c r="N28" s="3"/>
      <c r="O28" s="3"/>
      <c r="P28" s="13"/>
      <c r="Q28" s="16"/>
    </row>
    <row r="29" spans="1:17">
      <c r="A29" s="71" t="s">
        <v>42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16"/>
    </row>
    <row r="30" spans="1:17">
      <c r="A30" s="10">
        <v>1</v>
      </c>
      <c r="B30" s="10"/>
      <c r="C30" s="10"/>
      <c r="D30" s="10" t="s">
        <v>11</v>
      </c>
      <c r="E30" s="10"/>
      <c r="F30" s="10"/>
      <c r="G30" s="10">
        <f>SUM(H30:J30)</f>
        <v>0</v>
      </c>
      <c r="H30" s="10"/>
      <c r="I30" s="10"/>
      <c r="J30" s="10"/>
      <c r="K30" s="10"/>
      <c r="L30" s="10">
        <f>SUM(M30:O30)</f>
        <v>0</v>
      </c>
      <c r="M30" s="10"/>
      <c r="N30" s="10"/>
      <c r="O30" s="10"/>
      <c r="P30" s="43"/>
      <c r="Q30" s="16"/>
    </row>
    <row r="31" spans="1:17">
      <c r="A31" s="10">
        <v>2</v>
      </c>
      <c r="B31" s="10"/>
      <c r="C31" s="10"/>
      <c r="D31" s="10"/>
      <c r="E31" s="10"/>
      <c r="F31" s="10"/>
      <c r="G31" s="10">
        <f>SUM(H31:J31)</f>
        <v>0</v>
      </c>
      <c r="H31" s="10"/>
      <c r="I31" s="10"/>
      <c r="J31" s="10"/>
      <c r="K31" s="10"/>
      <c r="L31" s="10">
        <f>SUM(M31:O31)</f>
        <v>0</v>
      </c>
      <c r="M31" s="10"/>
      <c r="N31" s="10"/>
      <c r="O31" s="10"/>
      <c r="P31" s="43"/>
      <c r="Q31" s="16"/>
    </row>
    <row r="32" spans="1:17" ht="14.25" customHeight="1">
      <c r="A32" s="78" t="s">
        <v>43</v>
      </c>
      <c r="B32" s="79"/>
      <c r="C32" s="79"/>
      <c r="D32" s="80"/>
      <c r="E32" s="45" t="s">
        <v>11</v>
      </c>
      <c r="F32" s="45">
        <f t="shared" ref="F32:O32" si="3">SUM(F27:F28,F30:F31)</f>
        <v>0</v>
      </c>
      <c r="G32" s="45">
        <f t="shared" si="3"/>
        <v>0</v>
      </c>
      <c r="H32" s="45">
        <f t="shared" si="3"/>
        <v>0</v>
      </c>
      <c r="I32" s="45">
        <f t="shared" si="3"/>
        <v>0</v>
      </c>
      <c r="J32" s="45">
        <f t="shared" si="3"/>
        <v>0</v>
      </c>
      <c r="K32" s="45">
        <f t="shared" si="3"/>
        <v>0</v>
      </c>
      <c r="L32" s="45">
        <f t="shared" si="3"/>
        <v>0</v>
      </c>
      <c r="M32" s="45">
        <f t="shared" si="3"/>
        <v>0</v>
      </c>
      <c r="N32" s="45">
        <f t="shared" si="3"/>
        <v>0</v>
      </c>
      <c r="O32" s="45">
        <f t="shared" si="3"/>
        <v>0</v>
      </c>
      <c r="P32" s="13"/>
      <c r="Q32" s="16"/>
    </row>
    <row r="33" spans="1:17">
      <c r="A33" s="75" t="s">
        <v>44</v>
      </c>
      <c r="B33" s="76"/>
      <c r="C33" s="76"/>
      <c r="D33" s="77"/>
      <c r="E33" s="10" t="s">
        <v>11</v>
      </c>
      <c r="F33" s="10">
        <f t="shared" ref="F33:N33" si="4">SUM( F27:F28)</f>
        <v>0</v>
      </c>
      <c r="G33" s="10">
        <f t="shared" si="4"/>
        <v>0</v>
      </c>
      <c r="H33" s="10">
        <f t="shared" si="4"/>
        <v>0</v>
      </c>
      <c r="I33" s="10">
        <f t="shared" si="4"/>
        <v>0</v>
      </c>
      <c r="J33" s="10">
        <f t="shared" si="4"/>
        <v>0</v>
      </c>
      <c r="K33" s="10">
        <f t="shared" si="4"/>
        <v>0</v>
      </c>
      <c r="L33" s="10">
        <f t="shared" si="4"/>
        <v>0</v>
      </c>
      <c r="M33" s="10">
        <f t="shared" si="4"/>
        <v>0</v>
      </c>
      <c r="N33" s="10">
        <f t="shared" si="4"/>
        <v>0</v>
      </c>
      <c r="O33" s="3"/>
      <c r="P33" s="13"/>
      <c r="Q33" s="16"/>
    </row>
    <row r="34" spans="1:17" ht="24" customHeight="1">
      <c r="A34" s="68" t="s">
        <v>45</v>
      </c>
      <c r="B34" s="69"/>
      <c r="C34" s="69"/>
      <c r="D34" s="70"/>
      <c r="E34" s="10" t="s">
        <v>11</v>
      </c>
      <c r="F34" s="10">
        <f t="shared" ref="F34:O34" si="5">SUM(F24:F25)</f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0">
        <f t="shared" si="5"/>
        <v>0</v>
      </c>
      <c r="K34" s="10">
        <f t="shared" si="5"/>
        <v>0</v>
      </c>
      <c r="L34" s="10">
        <f t="shared" si="5"/>
        <v>0</v>
      </c>
      <c r="M34" s="10">
        <f t="shared" si="5"/>
        <v>0</v>
      </c>
      <c r="N34" s="10">
        <f t="shared" si="5"/>
        <v>0</v>
      </c>
      <c r="O34" s="10">
        <f t="shared" si="5"/>
        <v>0</v>
      </c>
      <c r="P34" s="13"/>
      <c r="Q34" s="16"/>
    </row>
    <row r="35" spans="1:17">
      <c r="A35" s="73" t="s">
        <v>48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16"/>
    </row>
    <row r="36" spans="1:17">
      <c r="A36" s="71" t="s">
        <v>41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16"/>
    </row>
    <row r="37" spans="1:17">
      <c r="A37" s="10">
        <v>1</v>
      </c>
      <c r="B37" s="10"/>
      <c r="C37" s="10"/>
      <c r="D37" s="10"/>
      <c r="E37" s="10"/>
      <c r="F37" s="10"/>
      <c r="G37" s="10">
        <f>SUM(H37:J37)</f>
        <v>0</v>
      </c>
      <c r="H37" s="10"/>
      <c r="I37" s="10"/>
      <c r="J37" s="10"/>
      <c r="K37" s="10"/>
      <c r="L37" s="10">
        <f>SUM(M37:O37)</f>
        <v>0</v>
      </c>
      <c r="M37" s="10"/>
      <c r="N37" s="10"/>
      <c r="O37" s="10"/>
      <c r="P37" s="10"/>
      <c r="Q37" s="16"/>
    </row>
    <row r="38" spans="1:17">
      <c r="A38" s="10">
        <v>2</v>
      </c>
      <c r="B38" s="9"/>
      <c r="C38" s="3"/>
      <c r="D38" s="3"/>
      <c r="E38" s="3"/>
      <c r="F38" s="3"/>
      <c r="G38" s="10">
        <f>SUM(H38:J38)</f>
        <v>0</v>
      </c>
      <c r="H38" s="3"/>
      <c r="I38" s="3"/>
      <c r="J38" s="3"/>
      <c r="K38" s="3"/>
      <c r="L38" s="10">
        <f>SUM(M38:O38)</f>
        <v>0</v>
      </c>
      <c r="M38" s="3"/>
      <c r="N38" s="3"/>
      <c r="O38" s="3"/>
      <c r="P38" s="13"/>
      <c r="Q38" s="16"/>
    </row>
    <row r="39" spans="1:17">
      <c r="A39" s="71" t="s">
        <v>53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16"/>
    </row>
    <row r="40" spans="1:17">
      <c r="A40" s="10">
        <v>1</v>
      </c>
      <c r="B40" s="42"/>
      <c r="C40" s="42"/>
      <c r="D40" s="42"/>
      <c r="E40" s="42"/>
      <c r="F40" s="42"/>
      <c r="G40" s="10">
        <f>SUM(H40:J40)</f>
        <v>0</v>
      </c>
      <c r="H40" s="42"/>
      <c r="I40" s="42"/>
      <c r="J40" s="42"/>
      <c r="K40" s="42"/>
      <c r="L40" s="10">
        <f>SUM(M40:O40)</f>
        <v>0</v>
      </c>
      <c r="M40" s="42"/>
      <c r="N40" s="42"/>
      <c r="O40" s="42"/>
      <c r="P40" s="42"/>
      <c r="Q40" s="16"/>
    </row>
    <row r="41" spans="1:17">
      <c r="A41" s="10">
        <v>2</v>
      </c>
      <c r="B41" s="9"/>
      <c r="C41" s="3"/>
      <c r="D41" s="3"/>
      <c r="E41" s="3"/>
      <c r="F41" s="3"/>
      <c r="G41" s="10">
        <f>SUM(H41:J41)</f>
        <v>0</v>
      </c>
      <c r="H41" s="3"/>
      <c r="I41" s="3"/>
      <c r="J41" s="3"/>
      <c r="K41" s="3"/>
      <c r="L41" s="10">
        <f>SUM(M41:O41)</f>
        <v>0</v>
      </c>
      <c r="M41" s="3"/>
      <c r="N41" s="3"/>
      <c r="O41" s="3"/>
      <c r="P41" s="13"/>
      <c r="Q41" s="16"/>
    </row>
    <row r="42" spans="1:17">
      <c r="A42" s="71" t="s">
        <v>42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16"/>
    </row>
    <row r="43" spans="1:17">
      <c r="A43" s="10">
        <v>1</v>
      </c>
      <c r="B43" s="10"/>
      <c r="C43" s="10"/>
      <c r="D43" s="10"/>
      <c r="E43" s="10"/>
      <c r="F43" s="10"/>
      <c r="G43" s="10">
        <f>SUM(H43:J43)</f>
        <v>0</v>
      </c>
      <c r="H43" s="10"/>
      <c r="I43" s="10"/>
      <c r="J43" s="10"/>
      <c r="K43" s="10"/>
      <c r="L43" s="10">
        <f>SUM(M43:O43)</f>
        <v>0</v>
      </c>
      <c r="M43" s="10"/>
      <c r="N43" s="10"/>
      <c r="O43" s="10"/>
      <c r="P43" s="43"/>
      <c r="Q43" s="16"/>
    </row>
    <row r="44" spans="1:17">
      <c r="A44" s="10">
        <v>2</v>
      </c>
      <c r="B44" s="10"/>
      <c r="C44" s="10"/>
      <c r="D44" s="10"/>
      <c r="E44" s="10"/>
      <c r="F44" s="10"/>
      <c r="G44" s="10">
        <f>SUM(H44:J44)</f>
        <v>0</v>
      </c>
      <c r="H44" s="10"/>
      <c r="I44" s="10"/>
      <c r="J44" s="10"/>
      <c r="K44" s="10"/>
      <c r="L44" s="10">
        <f>SUM(M44:O44)</f>
        <v>0</v>
      </c>
      <c r="M44" s="10"/>
      <c r="N44" s="10"/>
      <c r="O44" s="10"/>
      <c r="P44" s="43"/>
      <c r="Q44" s="16"/>
    </row>
    <row r="45" spans="1:17" ht="14.25" customHeight="1">
      <c r="A45" s="78" t="s">
        <v>43</v>
      </c>
      <c r="B45" s="79"/>
      <c r="C45" s="79"/>
      <c r="D45" s="80"/>
      <c r="E45" s="45" t="s">
        <v>11</v>
      </c>
      <c r="F45" s="45">
        <f t="shared" ref="F45:O45" si="6">SUM( F40:F41,F43:F44)</f>
        <v>0</v>
      </c>
      <c r="G45" s="45">
        <f t="shared" si="6"/>
        <v>0</v>
      </c>
      <c r="H45" s="45">
        <f t="shared" si="6"/>
        <v>0</v>
      </c>
      <c r="I45" s="45">
        <f t="shared" si="6"/>
        <v>0</v>
      </c>
      <c r="J45" s="45">
        <f t="shared" si="6"/>
        <v>0</v>
      </c>
      <c r="K45" s="45">
        <f t="shared" si="6"/>
        <v>0</v>
      </c>
      <c r="L45" s="45">
        <f t="shared" si="6"/>
        <v>0</v>
      </c>
      <c r="M45" s="45">
        <f t="shared" si="6"/>
        <v>0</v>
      </c>
      <c r="N45" s="45">
        <f t="shared" si="6"/>
        <v>0</v>
      </c>
      <c r="O45" s="45">
        <f t="shared" si="6"/>
        <v>0</v>
      </c>
      <c r="P45" s="13"/>
      <c r="Q45" s="16"/>
    </row>
    <row r="46" spans="1:17">
      <c r="A46" s="75" t="s">
        <v>44</v>
      </c>
      <c r="B46" s="76"/>
      <c r="C46" s="76"/>
      <c r="D46" s="77"/>
      <c r="E46" s="46" t="s">
        <v>11</v>
      </c>
      <c r="F46" s="46">
        <f t="shared" ref="F46:O46" si="7">SUM(F40:F41)</f>
        <v>0</v>
      </c>
      <c r="G46" s="46">
        <f t="shared" si="7"/>
        <v>0</v>
      </c>
      <c r="H46" s="46">
        <f t="shared" si="7"/>
        <v>0</v>
      </c>
      <c r="I46" s="46">
        <f t="shared" si="7"/>
        <v>0</v>
      </c>
      <c r="J46" s="46">
        <f t="shared" si="7"/>
        <v>0</v>
      </c>
      <c r="K46" s="46">
        <f t="shared" si="7"/>
        <v>0</v>
      </c>
      <c r="L46" s="46">
        <f t="shared" si="7"/>
        <v>0</v>
      </c>
      <c r="M46" s="46">
        <f t="shared" si="7"/>
        <v>0</v>
      </c>
      <c r="N46" s="46">
        <f t="shared" si="7"/>
        <v>0</v>
      </c>
      <c r="O46" s="46">
        <f t="shared" si="7"/>
        <v>0</v>
      </c>
      <c r="P46" s="13"/>
      <c r="Q46" s="16"/>
    </row>
    <row r="47" spans="1:17" ht="24" customHeight="1">
      <c r="A47" s="68" t="s">
        <v>45</v>
      </c>
      <c r="B47" s="69"/>
      <c r="C47" s="69"/>
      <c r="D47" s="70"/>
      <c r="E47" s="47" t="s">
        <v>11</v>
      </c>
      <c r="F47" s="47">
        <f t="shared" ref="F47:O47" si="8">SUM(F37:F38)</f>
        <v>0</v>
      </c>
      <c r="G47" s="47">
        <f t="shared" si="8"/>
        <v>0</v>
      </c>
      <c r="H47" s="47">
        <f t="shared" si="8"/>
        <v>0</v>
      </c>
      <c r="I47" s="47">
        <f t="shared" si="8"/>
        <v>0</v>
      </c>
      <c r="J47" s="47">
        <f t="shared" si="8"/>
        <v>0</v>
      </c>
      <c r="K47" s="47">
        <f t="shared" si="8"/>
        <v>0</v>
      </c>
      <c r="L47" s="47">
        <f t="shared" si="8"/>
        <v>0</v>
      </c>
      <c r="M47" s="47">
        <f t="shared" si="8"/>
        <v>0</v>
      </c>
      <c r="N47" s="47">
        <f t="shared" si="8"/>
        <v>0</v>
      </c>
      <c r="O47" s="47">
        <f t="shared" si="8"/>
        <v>0</v>
      </c>
      <c r="P47" s="13"/>
      <c r="Q47" s="16"/>
    </row>
    <row r="48" spans="1:17" ht="24" customHeight="1">
      <c r="A48" s="6"/>
    </row>
    <row r="49" spans="1:5" ht="24" customHeight="1">
      <c r="A49" s="6"/>
      <c r="B49" s="17" t="s">
        <v>49</v>
      </c>
      <c r="C49" s="66" t="s">
        <v>50</v>
      </c>
      <c r="D49" s="67"/>
      <c r="E49" s="36"/>
    </row>
    <row r="50" spans="1:5" ht="25.5" customHeight="1">
      <c r="A50" s="6"/>
      <c r="B50" s="17" t="s">
        <v>51</v>
      </c>
      <c r="C50" s="66" t="s">
        <v>52</v>
      </c>
      <c r="D50" s="67"/>
      <c r="E50" s="36"/>
    </row>
    <row r="51" spans="1:5" ht="28.5" customHeight="1">
      <c r="A51" s="6"/>
    </row>
    <row r="52" spans="1:5" ht="24" customHeight="1">
      <c r="A52" s="6"/>
    </row>
    <row r="53" spans="1:5" ht="24" customHeight="1">
      <c r="A53" s="6"/>
    </row>
    <row r="54" spans="1:5" ht="24" customHeight="1">
      <c r="A54" s="6"/>
    </row>
    <row r="55" spans="1:5" ht="24" customHeight="1">
      <c r="A55" s="6"/>
    </row>
    <row r="56" spans="1:5" ht="24" customHeight="1">
      <c r="A56" s="6"/>
    </row>
    <row r="57" spans="1:5" ht="24" customHeight="1">
      <c r="A57" s="6"/>
    </row>
    <row r="58" spans="1:5" ht="24" customHeight="1">
      <c r="A58" s="6"/>
    </row>
    <row r="59" spans="1:5" ht="24" customHeight="1">
      <c r="A59" s="6"/>
    </row>
    <row r="60" spans="1:5" ht="24" customHeight="1">
      <c r="A60" s="6"/>
    </row>
    <row r="61" spans="1:5" ht="24" customHeight="1">
      <c r="A61" s="6"/>
    </row>
    <row r="62" spans="1:5" ht="24" customHeight="1">
      <c r="A62" s="6"/>
    </row>
    <row r="63" spans="1:5" ht="21.75" customHeight="1">
      <c r="A63" s="6"/>
    </row>
    <row r="64" spans="1:5" ht="20.100000000000001" customHeight="1">
      <c r="A64" s="6"/>
    </row>
    <row r="65" spans="1:1" ht="23.1" customHeight="1">
      <c r="A65" s="6"/>
    </row>
  </sheetData>
  <mergeCells count="42">
    <mergeCell ref="A18:D18"/>
    <mergeCell ref="A19:D19"/>
    <mergeCell ref="A26:P26"/>
    <mergeCell ref="A21:D21"/>
    <mergeCell ref="A22:P22"/>
    <mergeCell ref="A23:P23"/>
    <mergeCell ref="A20:D20"/>
    <mergeCell ref="C3:C7"/>
    <mergeCell ref="D3:D7"/>
    <mergeCell ref="H6:J6"/>
    <mergeCell ref="M6:O6"/>
    <mergeCell ref="A15:P15"/>
    <mergeCell ref="E3:E7"/>
    <mergeCell ref="A2:P2"/>
    <mergeCell ref="P3:P7"/>
    <mergeCell ref="A8:P8"/>
    <mergeCell ref="A9:P9"/>
    <mergeCell ref="A12:P12"/>
    <mergeCell ref="A3:A7"/>
    <mergeCell ref="F3:O3"/>
    <mergeCell ref="F4:J4"/>
    <mergeCell ref="K4:O4"/>
    <mergeCell ref="F5:F7"/>
    <mergeCell ref="K5:K7"/>
    <mergeCell ref="G6:G7"/>
    <mergeCell ref="L6:L7"/>
    <mergeCell ref="G5:J5"/>
    <mergeCell ref="L5:O5"/>
    <mergeCell ref="B3:B7"/>
    <mergeCell ref="A47:D47"/>
    <mergeCell ref="C49:D49"/>
    <mergeCell ref="C50:D50"/>
    <mergeCell ref="A29:P29"/>
    <mergeCell ref="A35:P35"/>
    <mergeCell ref="A36:P36"/>
    <mergeCell ref="A34:D34"/>
    <mergeCell ref="A33:D33"/>
    <mergeCell ref="A32:D32"/>
    <mergeCell ref="A45:D45"/>
    <mergeCell ref="A46:D46"/>
    <mergeCell ref="A39:P39"/>
    <mergeCell ref="A42:P42"/>
  </mergeCells>
  <pageMargins left="0" right="0" top="0" bottom="0" header="0" footer="0"/>
  <pageSetup paperSize="9" scale="83" firstPageNumber="0" fitToWidth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преподаватели</vt:lpstr>
      <vt:lpstr>отчет кафедра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OMK320#1</cp:lastModifiedBy>
  <cp:lastPrinted>2015-10-09T07:28:40Z</cp:lastPrinted>
  <dcterms:created xsi:type="dcterms:W3CDTF">2014-07-06T06:42:57Z</dcterms:created>
  <dcterms:modified xsi:type="dcterms:W3CDTF">2017-05-16T11:15:42Z</dcterms:modified>
</cp:coreProperties>
</file>